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505"/>
  </bookViews>
  <sheets>
    <sheet name="Bedienung" sheetId="9" r:id="rId1"/>
    <sheet name="Totalausfall_Baum" sheetId="11" r:id="rId2"/>
    <sheet name="Totalausfall_Fläche" sheetId="13" r:id="rId3"/>
    <sheet name="Zuwachsverlust_Baum" sheetId="12" r:id="rId4"/>
    <sheet name="Schäle_Baum" sheetId="7" state="hidden" r:id="rId5"/>
    <sheet name="Schäle_Fläche" sheetId="3" state="hidden" r:id="rId6"/>
    <sheet name="Daten_Verbiß" sheetId="10" state="hidden" r:id="rId7"/>
    <sheet name="Daten_Schäle" sheetId="5" state="hidden" r:id="rId8"/>
    <sheet name="Auswahl" sheetId="2" state="hidden" r:id="rId9"/>
  </sheets>
  <externalReferences>
    <externalReference r:id="rId10"/>
  </externalReferences>
  <definedNames>
    <definedName name="Entschädigungswerte_DFWR" localSheetId="7">Daten_Schäle!$D$3:$P$147</definedName>
  </definedNames>
  <calcPr calcId="145621"/>
</workbook>
</file>

<file path=xl/calcChain.xml><?xml version="1.0" encoding="utf-8"?>
<calcChain xmlns="http://schemas.openxmlformats.org/spreadsheetml/2006/main">
  <c r="D10" i="13" l="1"/>
  <c r="D9" i="13"/>
  <c r="D7" i="13"/>
  <c r="D6" i="11"/>
  <c r="D8" i="11"/>
  <c r="D9" i="11" l="1"/>
  <c r="D10" i="11" s="1"/>
  <c r="D11" i="13"/>
  <c r="D12" i="13" s="1"/>
  <c r="D13" i="13" s="1"/>
  <c r="D6" i="12" l="1"/>
  <c r="D7" i="12" s="1"/>
  <c r="E147" i="5" l="1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AE75" i="5"/>
  <c r="AD75" i="5"/>
  <c r="AC75" i="5"/>
  <c r="AB75" i="5"/>
  <c r="T75" i="5"/>
  <c r="S75" i="5"/>
  <c r="R75" i="5"/>
  <c r="Q75" i="5"/>
  <c r="P75" i="5"/>
  <c r="O75" i="5"/>
  <c r="G75" i="5"/>
  <c r="F75" i="5"/>
  <c r="E75" i="5"/>
  <c r="AE74" i="5"/>
  <c r="AD74" i="5"/>
  <c r="AC74" i="5"/>
  <c r="AB74" i="5"/>
  <c r="T74" i="5"/>
  <c r="S74" i="5"/>
  <c r="R74" i="5"/>
  <c r="Q74" i="5"/>
  <c r="P74" i="5"/>
  <c r="O74" i="5"/>
  <c r="G74" i="5"/>
  <c r="F74" i="5"/>
  <c r="E74" i="5"/>
  <c r="AE73" i="5"/>
  <c r="AD73" i="5"/>
  <c r="AC73" i="5"/>
  <c r="AB73" i="5"/>
  <c r="T73" i="5"/>
  <c r="S73" i="5"/>
  <c r="R73" i="5"/>
  <c r="Q73" i="5"/>
  <c r="P73" i="5"/>
  <c r="O73" i="5"/>
  <c r="G73" i="5"/>
  <c r="F73" i="5"/>
  <c r="E73" i="5"/>
  <c r="AE72" i="5"/>
  <c r="AD72" i="5"/>
  <c r="AC72" i="5"/>
  <c r="AB72" i="5"/>
  <c r="T72" i="5"/>
  <c r="S72" i="5"/>
  <c r="R72" i="5"/>
  <c r="Q72" i="5"/>
  <c r="P72" i="5"/>
  <c r="O72" i="5"/>
  <c r="G72" i="5"/>
  <c r="F72" i="5"/>
  <c r="E72" i="5"/>
  <c r="AE71" i="5"/>
  <c r="AD71" i="5"/>
  <c r="AC71" i="5"/>
  <c r="AB71" i="5"/>
  <c r="T71" i="5"/>
  <c r="S71" i="5"/>
  <c r="R71" i="5"/>
  <c r="Q71" i="5"/>
  <c r="P71" i="5"/>
  <c r="O71" i="5"/>
  <c r="G71" i="5"/>
  <c r="F71" i="5"/>
  <c r="E71" i="5"/>
  <c r="AE70" i="5"/>
  <c r="AD70" i="5"/>
  <c r="AC70" i="5"/>
  <c r="AB70" i="5"/>
  <c r="T70" i="5"/>
  <c r="S70" i="5"/>
  <c r="R70" i="5"/>
  <c r="Q70" i="5"/>
  <c r="P70" i="5"/>
  <c r="O70" i="5"/>
  <c r="G70" i="5"/>
  <c r="F70" i="5"/>
  <c r="E70" i="5"/>
  <c r="AE69" i="5"/>
  <c r="AD69" i="5"/>
  <c r="AC69" i="5"/>
  <c r="AB69" i="5"/>
  <c r="S69" i="5"/>
  <c r="R69" i="5"/>
  <c r="Q69" i="5"/>
  <c r="P69" i="5"/>
  <c r="O69" i="5"/>
  <c r="F69" i="5"/>
  <c r="E69" i="5"/>
  <c r="AE68" i="5"/>
  <c r="AD68" i="5"/>
  <c r="AC68" i="5"/>
  <c r="AB68" i="5"/>
  <c r="S68" i="5"/>
  <c r="R68" i="5"/>
  <c r="Q68" i="5"/>
  <c r="P68" i="5"/>
  <c r="O68" i="5"/>
  <c r="F68" i="5"/>
  <c r="E68" i="5"/>
  <c r="AE67" i="5"/>
  <c r="AD67" i="5"/>
  <c r="AC67" i="5"/>
  <c r="AB67" i="5"/>
  <c r="S67" i="5"/>
  <c r="R67" i="5"/>
  <c r="Q67" i="5"/>
  <c r="P67" i="5"/>
  <c r="O67" i="5"/>
  <c r="F67" i="5"/>
  <c r="E67" i="5"/>
  <c r="AE66" i="5"/>
  <c r="AD66" i="5"/>
  <c r="AC66" i="5"/>
  <c r="AB66" i="5"/>
  <c r="S66" i="5"/>
  <c r="R66" i="5"/>
  <c r="Q66" i="5"/>
  <c r="P66" i="5"/>
  <c r="O66" i="5"/>
  <c r="F66" i="5"/>
  <c r="E66" i="5"/>
  <c r="AE65" i="5"/>
  <c r="AD65" i="5"/>
  <c r="AC65" i="5"/>
  <c r="AB65" i="5"/>
  <c r="S65" i="5"/>
  <c r="R65" i="5"/>
  <c r="Q65" i="5"/>
  <c r="P65" i="5"/>
  <c r="O65" i="5"/>
  <c r="F65" i="5"/>
  <c r="E65" i="5"/>
  <c r="AE64" i="5"/>
  <c r="AD64" i="5"/>
  <c r="AC64" i="5"/>
  <c r="AB64" i="5"/>
  <c r="S64" i="5"/>
  <c r="R64" i="5"/>
  <c r="Q64" i="5"/>
  <c r="P64" i="5"/>
  <c r="O64" i="5"/>
  <c r="F64" i="5"/>
  <c r="E64" i="5"/>
  <c r="AE63" i="5"/>
  <c r="AD63" i="5"/>
  <c r="AC63" i="5"/>
  <c r="AB63" i="5"/>
  <c r="R63" i="5"/>
  <c r="Q63" i="5"/>
  <c r="P63" i="5"/>
  <c r="O63" i="5"/>
  <c r="E63" i="5"/>
  <c r="AE62" i="5"/>
  <c r="AD62" i="5"/>
  <c r="AC62" i="5"/>
  <c r="AB62" i="5"/>
  <c r="R62" i="5"/>
  <c r="Q62" i="5"/>
  <c r="P62" i="5"/>
  <c r="O62" i="5"/>
  <c r="E62" i="5"/>
  <c r="AE61" i="5"/>
  <c r="AD61" i="5"/>
  <c r="AC61" i="5"/>
  <c r="AB61" i="5"/>
  <c r="R61" i="5"/>
  <c r="Q61" i="5"/>
  <c r="P61" i="5"/>
  <c r="O61" i="5"/>
  <c r="E61" i="5"/>
  <c r="AE60" i="5"/>
  <c r="AD60" i="5"/>
  <c r="AC60" i="5"/>
  <c r="AB60" i="5"/>
  <c r="R60" i="5"/>
  <c r="Q60" i="5"/>
  <c r="P60" i="5"/>
  <c r="O60" i="5"/>
  <c r="E60" i="5"/>
  <c r="AE59" i="5"/>
  <c r="AD59" i="5"/>
  <c r="AC59" i="5"/>
  <c r="AB59" i="5"/>
  <c r="R59" i="5"/>
  <c r="Q59" i="5"/>
  <c r="P59" i="5"/>
  <c r="O59" i="5"/>
  <c r="E59" i="5"/>
  <c r="AE58" i="5"/>
  <c r="AD58" i="5"/>
  <c r="AC58" i="5"/>
  <c r="AB58" i="5"/>
  <c r="R58" i="5"/>
  <c r="Q58" i="5"/>
  <c r="P58" i="5"/>
  <c r="O58" i="5"/>
  <c r="E58" i="5"/>
  <c r="AE57" i="5"/>
  <c r="AD57" i="5"/>
  <c r="AC57" i="5"/>
  <c r="AB57" i="5"/>
  <c r="R57" i="5"/>
  <c r="Q57" i="5"/>
  <c r="P57" i="5"/>
  <c r="O57" i="5"/>
  <c r="E57" i="5"/>
  <c r="AE56" i="5"/>
  <c r="AD56" i="5"/>
  <c r="AC56" i="5"/>
  <c r="AB56" i="5"/>
  <c r="R56" i="5"/>
  <c r="Q56" i="5"/>
  <c r="P56" i="5"/>
  <c r="O56" i="5"/>
  <c r="E56" i="5"/>
  <c r="AE55" i="5"/>
  <c r="AD55" i="5"/>
  <c r="AC55" i="5"/>
  <c r="AB55" i="5"/>
  <c r="R55" i="5"/>
  <c r="Q55" i="5"/>
  <c r="P55" i="5"/>
  <c r="O55" i="5"/>
  <c r="E55" i="5"/>
  <c r="AE54" i="5"/>
  <c r="AD54" i="5"/>
  <c r="AC54" i="5"/>
  <c r="AB54" i="5"/>
  <c r="R54" i="5"/>
  <c r="Q54" i="5"/>
  <c r="P54" i="5"/>
  <c r="O54" i="5"/>
  <c r="E54" i="5"/>
  <c r="AE53" i="5"/>
  <c r="AD53" i="5"/>
  <c r="AC53" i="5"/>
  <c r="AB53" i="5"/>
  <c r="R53" i="5"/>
  <c r="Q53" i="5"/>
  <c r="P53" i="5"/>
  <c r="O53" i="5"/>
  <c r="E53" i="5"/>
  <c r="AE52" i="5"/>
  <c r="AD52" i="5"/>
  <c r="AC52" i="5"/>
  <c r="AB52" i="5"/>
  <c r="R52" i="5"/>
  <c r="Q52" i="5"/>
  <c r="P52" i="5"/>
  <c r="O52" i="5"/>
  <c r="E52" i="5"/>
  <c r="AE51" i="5"/>
  <c r="AD51" i="5"/>
  <c r="AC51" i="5"/>
  <c r="AB51" i="5"/>
  <c r="AA51" i="5"/>
  <c r="Z51" i="5"/>
  <c r="R51" i="5"/>
  <c r="Q51" i="5"/>
  <c r="P51" i="5"/>
  <c r="O51" i="5"/>
  <c r="N51" i="5"/>
  <c r="M51" i="5"/>
  <c r="E51" i="5"/>
  <c r="AE50" i="5"/>
  <c r="AD50" i="5"/>
  <c r="AC50" i="5"/>
  <c r="AB50" i="5"/>
  <c r="AA50" i="5"/>
  <c r="Z50" i="5"/>
  <c r="R50" i="5"/>
  <c r="Q50" i="5"/>
  <c r="P50" i="5"/>
  <c r="O50" i="5"/>
  <c r="N50" i="5"/>
  <c r="M50" i="5"/>
  <c r="E50" i="5"/>
  <c r="AE49" i="5"/>
  <c r="AD49" i="5"/>
  <c r="AC49" i="5"/>
  <c r="AB49" i="5"/>
  <c r="AA49" i="5"/>
  <c r="Z49" i="5"/>
  <c r="R49" i="5"/>
  <c r="Q49" i="5"/>
  <c r="P49" i="5"/>
  <c r="O49" i="5"/>
  <c r="N49" i="5"/>
  <c r="M49" i="5"/>
  <c r="E49" i="5"/>
  <c r="AE48" i="5"/>
  <c r="AD48" i="5"/>
  <c r="AC48" i="5"/>
  <c r="AB48" i="5"/>
  <c r="AA48" i="5"/>
  <c r="Z48" i="5"/>
  <c r="R48" i="5"/>
  <c r="Q48" i="5"/>
  <c r="P48" i="5"/>
  <c r="O48" i="5"/>
  <c r="N48" i="5"/>
  <c r="M48" i="5"/>
  <c r="E48" i="5"/>
  <c r="AE47" i="5"/>
  <c r="AD47" i="5"/>
  <c r="AC47" i="5"/>
  <c r="AB47" i="5"/>
  <c r="AA47" i="5"/>
  <c r="Z47" i="5"/>
  <c r="R47" i="5"/>
  <c r="Q47" i="5"/>
  <c r="P47" i="5"/>
  <c r="O47" i="5"/>
  <c r="N47" i="5"/>
  <c r="M47" i="5"/>
  <c r="E47" i="5"/>
  <c r="AE46" i="5"/>
  <c r="AD46" i="5"/>
  <c r="AC46" i="5"/>
  <c r="AB46" i="5"/>
  <c r="AA46" i="5"/>
  <c r="Z46" i="5"/>
  <c r="R46" i="5"/>
  <c r="Q46" i="5"/>
  <c r="P46" i="5"/>
  <c r="O46" i="5"/>
  <c r="N46" i="5"/>
  <c r="M46" i="5"/>
  <c r="E46" i="5"/>
  <c r="AE45" i="5"/>
  <c r="AD45" i="5"/>
  <c r="AC45" i="5"/>
  <c r="AB45" i="5"/>
  <c r="AA45" i="5"/>
  <c r="Z45" i="5"/>
  <c r="R45" i="5"/>
  <c r="Q45" i="5"/>
  <c r="P45" i="5"/>
  <c r="O45" i="5"/>
  <c r="N45" i="5"/>
  <c r="M45" i="5"/>
  <c r="E45" i="5"/>
  <c r="AE44" i="5"/>
  <c r="AD44" i="5"/>
  <c r="AC44" i="5"/>
  <c r="AB44" i="5"/>
  <c r="AA44" i="5"/>
  <c r="Z44" i="5"/>
  <c r="R44" i="5"/>
  <c r="Q44" i="5"/>
  <c r="P44" i="5"/>
  <c r="O44" i="5"/>
  <c r="N44" i="5"/>
  <c r="M44" i="5"/>
  <c r="E44" i="5"/>
  <c r="AE43" i="5"/>
  <c r="AD43" i="5"/>
  <c r="AC43" i="5"/>
  <c r="AB43" i="5"/>
  <c r="AA43" i="5"/>
  <c r="Z43" i="5"/>
  <c r="R43" i="5"/>
  <c r="Q43" i="5"/>
  <c r="P43" i="5"/>
  <c r="O43" i="5"/>
  <c r="N43" i="5"/>
  <c r="M43" i="5"/>
  <c r="E43" i="5"/>
  <c r="AE42" i="5"/>
  <c r="AD42" i="5"/>
  <c r="AC42" i="5"/>
  <c r="AB42" i="5"/>
  <c r="AA42" i="5"/>
  <c r="Z42" i="5"/>
  <c r="R42" i="5"/>
  <c r="Q42" i="5"/>
  <c r="P42" i="5"/>
  <c r="O42" i="5"/>
  <c r="N42" i="5"/>
  <c r="M42" i="5"/>
  <c r="E42" i="5"/>
  <c r="AE41" i="5"/>
  <c r="AD41" i="5"/>
  <c r="AC41" i="5"/>
  <c r="AB41" i="5"/>
  <c r="AA41" i="5"/>
  <c r="Z41" i="5"/>
  <c r="R41" i="5"/>
  <c r="Q41" i="5"/>
  <c r="P41" i="5"/>
  <c r="O41" i="5"/>
  <c r="N41" i="5"/>
  <c r="M41" i="5"/>
  <c r="E41" i="5"/>
  <c r="AE40" i="5"/>
  <c r="AD40" i="5"/>
  <c r="AC40" i="5"/>
  <c r="AB40" i="5"/>
  <c r="AA40" i="5"/>
  <c r="Z40" i="5"/>
  <c r="R40" i="5"/>
  <c r="Q40" i="5"/>
  <c r="P40" i="5"/>
  <c r="O40" i="5"/>
  <c r="N40" i="5"/>
  <c r="M40" i="5"/>
  <c r="E40" i="5"/>
  <c r="AE39" i="5"/>
  <c r="AD39" i="5"/>
  <c r="AC39" i="5"/>
  <c r="AB39" i="5"/>
  <c r="AA39" i="5"/>
  <c r="Z39" i="5"/>
  <c r="R39" i="5"/>
  <c r="Q39" i="5"/>
  <c r="P39" i="5"/>
  <c r="O39" i="5"/>
  <c r="N39" i="5"/>
  <c r="M39" i="5"/>
  <c r="E39" i="5"/>
  <c r="AE38" i="5"/>
  <c r="AD38" i="5"/>
  <c r="AC38" i="5"/>
  <c r="AB38" i="5"/>
  <c r="AA38" i="5"/>
  <c r="Z38" i="5"/>
  <c r="R38" i="5"/>
  <c r="Q38" i="5"/>
  <c r="P38" i="5"/>
  <c r="O38" i="5"/>
  <c r="N38" i="5"/>
  <c r="M38" i="5"/>
  <c r="E38" i="5"/>
  <c r="AE37" i="5"/>
  <c r="AD37" i="5"/>
  <c r="AC37" i="5"/>
  <c r="AB37" i="5"/>
  <c r="AA37" i="5"/>
  <c r="Z37" i="5"/>
  <c r="R37" i="5"/>
  <c r="Q37" i="5"/>
  <c r="P37" i="5"/>
  <c r="O37" i="5"/>
  <c r="N37" i="5"/>
  <c r="M37" i="5"/>
  <c r="E37" i="5"/>
  <c r="AE36" i="5"/>
  <c r="AD36" i="5"/>
  <c r="AC36" i="5"/>
  <c r="AB36" i="5"/>
  <c r="AA36" i="5"/>
  <c r="Z36" i="5"/>
  <c r="R36" i="5"/>
  <c r="Q36" i="5"/>
  <c r="P36" i="5"/>
  <c r="O36" i="5"/>
  <c r="N36" i="5"/>
  <c r="M36" i="5"/>
  <c r="E36" i="5"/>
  <c r="AE35" i="5"/>
  <c r="AD35" i="5"/>
  <c r="AC35" i="5"/>
  <c r="AB35" i="5"/>
  <c r="AA35" i="5"/>
  <c r="Z35" i="5"/>
  <c r="R35" i="5"/>
  <c r="Q35" i="5"/>
  <c r="P35" i="5"/>
  <c r="O35" i="5"/>
  <c r="N35" i="5"/>
  <c r="M35" i="5"/>
  <c r="E35" i="5"/>
  <c r="AE34" i="5"/>
  <c r="AD34" i="5"/>
  <c r="AC34" i="5"/>
  <c r="AB34" i="5"/>
  <c r="AA34" i="5"/>
  <c r="Z34" i="5"/>
  <c r="R34" i="5"/>
  <c r="Q34" i="5"/>
  <c r="P34" i="5"/>
  <c r="O34" i="5"/>
  <c r="N34" i="5"/>
  <c r="M34" i="5"/>
  <c r="E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W27" i="5"/>
  <c r="V27" i="5"/>
  <c r="U27" i="5"/>
  <c r="T27" i="5"/>
  <c r="S27" i="5"/>
  <c r="J27" i="5"/>
  <c r="I27" i="5"/>
  <c r="H27" i="5"/>
  <c r="G27" i="5"/>
  <c r="F27" i="5"/>
  <c r="E27" i="5"/>
  <c r="W26" i="5"/>
  <c r="V26" i="5"/>
  <c r="U26" i="5"/>
  <c r="T26" i="5"/>
  <c r="S26" i="5"/>
  <c r="J26" i="5"/>
  <c r="I26" i="5"/>
  <c r="H26" i="5"/>
  <c r="G26" i="5"/>
  <c r="F26" i="5"/>
  <c r="E26" i="5"/>
  <c r="W25" i="5"/>
  <c r="V25" i="5"/>
  <c r="U25" i="5"/>
  <c r="T25" i="5"/>
  <c r="S25" i="5"/>
  <c r="J25" i="5"/>
  <c r="I25" i="5"/>
  <c r="H25" i="5"/>
  <c r="G25" i="5"/>
  <c r="F25" i="5"/>
  <c r="E25" i="5"/>
  <c r="W24" i="5"/>
  <c r="V24" i="5"/>
  <c r="U24" i="5"/>
  <c r="T24" i="5"/>
  <c r="S24" i="5"/>
  <c r="J24" i="5"/>
  <c r="I24" i="5"/>
  <c r="H24" i="5"/>
  <c r="G24" i="5"/>
  <c r="F24" i="5"/>
  <c r="E24" i="5"/>
  <c r="W23" i="5"/>
  <c r="V23" i="5"/>
  <c r="U23" i="5"/>
  <c r="T23" i="5"/>
  <c r="S23" i="5"/>
  <c r="J23" i="5"/>
  <c r="I23" i="5"/>
  <c r="H23" i="5"/>
  <c r="G23" i="5"/>
  <c r="F23" i="5"/>
  <c r="E23" i="5"/>
  <c r="W22" i="5"/>
  <c r="V22" i="5"/>
  <c r="U22" i="5"/>
  <c r="T22" i="5"/>
  <c r="S22" i="5"/>
  <c r="J22" i="5"/>
  <c r="I22" i="5"/>
  <c r="H22" i="5"/>
  <c r="G22" i="5"/>
  <c r="F22" i="5"/>
  <c r="E22" i="5"/>
  <c r="V21" i="5"/>
  <c r="U21" i="5"/>
  <c r="T21" i="5"/>
  <c r="S21" i="5"/>
  <c r="I21" i="5"/>
  <c r="H21" i="5"/>
  <c r="G21" i="5"/>
  <c r="F21" i="5"/>
  <c r="E21" i="5"/>
  <c r="V20" i="5"/>
  <c r="U20" i="5"/>
  <c r="T20" i="5"/>
  <c r="S20" i="5"/>
  <c r="I20" i="5"/>
  <c r="H20" i="5"/>
  <c r="G20" i="5"/>
  <c r="F20" i="5"/>
  <c r="E20" i="5"/>
  <c r="V19" i="5"/>
  <c r="U19" i="5"/>
  <c r="T19" i="5"/>
  <c r="S19" i="5"/>
  <c r="I19" i="5"/>
  <c r="H19" i="5"/>
  <c r="G19" i="5"/>
  <c r="F19" i="5"/>
  <c r="E19" i="5"/>
  <c r="V18" i="5"/>
  <c r="U18" i="5"/>
  <c r="T18" i="5"/>
  <c r="S18" i="5"/>
  <c r="I18" i="5"/>
  <c r="H18" i="5"/>
  <c r="G18" i="5"/>
  <c r="F18" i="5"/>
  <c r="E18" i="5"/>
  <c r="V17" i="5"/>
  <c r="U17" i="5"/>
  <c r="T17" i="5"/>
  <c r="S17" i="5"/>
  <c r="I17" i="5"/>
  <c r="H17" i="5"/>
  <c r="G17" i="5"/>
  <c r="F17" i="5"/>
  <c r="E17" i="5"/>
  <c r="V16" i="5"/>
  <c r="U16" i="5"/>
  <c r="T16" i="5"/>
  <c r="S16" i="5"/>
  <c r="I16" i="5"/>
  <c r="H16" i="5"/>
  <c r="G16" i="5"/>
  <c r="F16" i="5"/>
  <c r="E16" i="5"/>
  <c r="U15" i="5"/>
  <c r="T15" i="5"/>
  <c r="S15" i="5"/>
  <c r="H15" i="5"/>
  <c r="G15" i="5"/>
  <c r="F15" i="5"/>
  <c r="E15" i="5"/>
  <c r="U14" i="5"/>
  <c r="T14" i="5"/>
  <c r="S14" i="5"/>
  <c r="H14" i="5"/>
  <c r="G14" i="5"/>
  <c r="F14" i="5"/>
  <c r="E14" i="5"/>
  <c r="U13" i="5"/>
  <c r="T13" i="5"/>
  <c r="S13" i="5"/>
  <c r="H13" i="5"/>
  <c r="G13" i="5"/>
  <c r="F13" i="5"/>
  <c r="E13" i="5"/>
  <c r="U12" i="5"/>
  <c r="T12" i="5"/>
  <c r="S12" i="5"/>
  <c r="H12" i="5"/>
  <c r="G12" i="5"/>
  <c r="F12" i="5"/>
  <c r="E12" i="5"/>
  <c r="U11" i="5"/>
  <c r="T11" i="5"/>
  <c r="S11" i="5"/>
  <c r="H11" i="5"/>
  <c r="G11" i="5"/>
  <c r="F11" i="5"/>
  <c r="E11" i="5"/>
  <c r="U10" i="5"/>
  <c r="T10" i="5"/>
  <c r="S10" i="5"/>
  <c r="H10" i="5"/>
  <c r="G10" i="5"/>
  <c r="F10" i="5"/>
  <c r="E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H2" i="3" l="1"/>
  <c r="F5" i="3" s="1"/>
  <c r="H2" i="7"/>
  <c r="D5" i="7" s="1"/>
</calcChain>
</file>

<file path=xl/connections.xml><?xml version="1.0" encoding="utf-8"?>
<connections xmlns="http://schemas.openxmlformats.org/spreadsheetml/2006/main">
  <connection id="1" name="Entschädigungswerte_DFWR1" type="6" refreshedVersion="3" background="1" saveData="1">
    <textPr codePage="936" sourceFile="C:\Dokumente und Einstellungen\roesziger\Eigene Dateien\C_JoeRoe\Wildverbiß\Daten_Wildverbiß\Entschädigungswerte_DFWR.txt" decimal="," thousands=".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<sst xmlns="http://schemas.openxmlformats.org/spreadsheetml/2006/main" count="389" uniqueCount="87">
  <si>
    <t>Baumart</t>
  </si>
  <si>
    <t>Faulstück</t>
  </si>
  <si>
    <t>Wertreduktion</t>
  </si>
  <si>
    <t>Ekl</t>
  </si>
  <si>
    <t>Alter</t>
  </si>
  <si>
    <t>Ergebnis</t>
  </si>
  <si>
    <t>Hektar</t>
  </si>
  <si>
    <t>Fichte</t>
  </si>
  <si>
    <t>4m</t>
  </si>
  <si>
    <t>hoch</t>
  </si>
  <si>
    <t>Schadanteil</t>
  </si>
  <si>
    <t>Bestockungsgrad</t>
  </si>
  <si>
    <t>Stamm</t>
  </si>
  <si>
    <t>Douglasie</t>
  </si>
  <si>
    <t>2m</t>
  </si>
  <si>
    <t>gering</t>
  </si>
  <si>
    <t>Verkettung</t>
  </si>
  <si>
    <t>Buche</t>
  </si>
  <si>
    <t>3m</t>
  </si>
  <si>
    <t>Kiefer</t>
  </si>
  <si>
    <t>Kosten/Pflanze</t>
  </si>
  <si>
    <t>Pflanzenzahl</t>
  </si>
  <si>
    <t>Auswahlpfeil</t>
  </si>
  <si>
    <t>Zahleneingabe</t>
  </si>
  <si>
    <t>Anzahl</t>
  </si>
  <si>
    <t>Fläche in ha</t>
  </si>
  <si>
    <t>Schälschaden pro Hektar</t>
  </si>
  <si>
    <t>Schälschaden pro Baum</t>
  </si>
  <si>
    <t>Schälschaden für mehrere Bäume</t>
  </si>
  <si>
    <t>Schälschaden pro Bestand</t>
  </si>
  <si>
    <t>"=WENN($C$2="Buche";Auswahl!$D$3:$D$5;Auswahl!$D$2:$D$5)"</t>
  </si>
  <si>
    <t>"=WENN(A2="Buche";(WENN(D2=0;"";WENN(D2=1;Auswahl!$E$5:$E$14;WENN(D2=2;Auswahl!$E$6:$E$14;Auswahl!$E$7:$E$14))));WENN(A2="Douglasie";(WENN(D2=0;"";Auswahl!$E$2:$E$8));(WENN(D2=3;Auswahl!$E$4:$E$10;WENN(D2=2;Auswahl!$E$3:$E$10;Auswahl!$E$2:$E$10)))))"</t>
  </si>
  <si>
    <t xml:space="preserve">Beim Klicken auf den Pfeil erscheint eine Liste </t>
  </si>
  <si>
    <t>Schreiben Sie nicht in diese Zellen da hier eine Formel hinterlegt ist</t>
  </si>
  <si>
    <t>Für manche Kombinationen erscheint ein Texthinweis</t>
  </si>
  <si>
    <t xml:space="preserve">In diesem Fall ändern Sie bitte die Auswahl der genannten Liste </t>
  </si>
  <si>
    <t>Für diese Kombinationen sind keine Daten vorhanden</t>
  </si>
  <si>
    <t>Bedienungsanleitung</t>
  </si>
  <si>
    <t>Beim Klicken auf ein rotes Feld erscheint rechts neben dem Feld ein Pfeil</t>
  </si>
  <si>
    <t>Wählen Sie aus dieser Liste die zutreffende Angabe aus</t>
  </si>
  <si>
    <t>Geben Sie hier Zahlenangaben ein</t>
  </si>
  <si>
    <t>Farbbedeutung</t>
  </si>
  <si>
    <t>Ahorn</t>
  </si>
  <si>
    <t>Eiche: Stiel</t>
  </si>
  <si>
    <t>Eiche: Trauben</t>
  </si>
  <si>
    <t>Esche</t>
  </si>
  <si>
    <t>Lärche</t>
  </si>
  <si>
    <t>Linde</t>
  </si>
  <si>
    <t>Tanne</t>
  </si>
  <si>
    <t>Wertdifferenz/Jahr</t>
  </si>
  <si>
    <t>Zuwachsverlust: Verbiß am Terminaltrieb oder an mindesten drei Trieben im oberen Drittel, der Pflanze um ein Jahr (Tanne zwei Jahre) in ihrer Entwicklung zurückwirft</t>
  </si>
  <si>
    <t>Ertragsklasse</t>
  </si>
  <si>
    <t>Tabellenabfrage</t>
  </si>
  <si>
    <t>Entschädigungsbetrag</t>
  </si>
  <si>
    <t>Pflanz-
verbände
Bayern</t>
  </si>
  <si>
    <t>Totalausfall einer Pflanze, Entschädigung von Pflanzen- und Pflanzkosten mit Pflegeaufwand und Wertzuwachs</t>
  </si>
  <si>
    <t>Ergebnis Entschädigung</t>
  </si>
  <si>
    <t>Anzeige der in den letzten drei Tabellen hinterlegten Daten</t>
  </si>
  <si>
    <t>Excel-Tool zur Wildschadenskonvention für Bayern</t>
  </si>
  <si>
    <t>Entschädigung/Pflanze</t>
  </si>
  <si>
    <t>Entschädigung/ha</t>
  </si>
  <si>
    <t>Abnehmer</t>
  </si>
  <si>
    <t>Kleinabnehmer (ab 100 Stück)</t>
  </si>
  <si>
    <t>Großabnehmer (ab 1000 Stück)</t>
  </si>
  <si>
    <t>Mengenrabatt</t>
  </si>
  <si>
    <t>Zuwachsverlust
Anpassung
Bayern
Entschädigung
Großabnehmer
1000 Stück,
ZÜF-Zertifikat</t>
  </si>
  <si>
    <t>Zuwachsverlust
Anpassung
Bayern
Entschädigung
Kleinabnehmer
100 Stück,
ZÜF-Zertifikat</t>
  </si>
  <si>
    <t>Zuwachsverlust
DFWR- 
Konvention
Entschädigung
Großabnehmer
1000 Stück,
ZÜF-Zertifikat</t>
  </si>
  <si>
    <t>Totalausfall
Anpassung
Bayern
Entschädigung 
Großabnehmer
1000 Stück,
ZÜF-Zertifikat</t>
  </si>
  <si>
    <t>Totalausfall
Anpassung
Bayern
Entschädigung 
Kleinabnehmer
100 Stück,
ZÜF-Zertifikat</t>
  </si>
  <si>
    <t>Totalausfall
DFWR- 
Konvention
Entschädigung 
Großabnehmer
1000 Stück,
ZÜF-Zertifikat</t>
  </si>
  <si>
    <t>Entschädigung Gesamt</t>
  </si>
  <si>
    <t>Fläche in Hektar</t>
  </si>
  <si>
    <t>Flächenanteil mit Ausfall</t>
  </si>
  <si>
    <t>Empfohlene Pflanzenzahl/ha</t>
  </si>
  <si>
    <t>Ausfall nach Standzeit (Jahre)</t>
  </si>
  <si>
    <t>Entschädigung Gesamtfläche</t>
  </si>
  <si>
    <t>Auswahl</t>
  </si>
  <si>
    <t>Schäle_Fläche</t>
  </si>
  <si>
    <t>Schäle_Baum</t>
  </si>
  <si>
    <t>Totalausfall_Baum</t>
  </si>
  <si>
    <t>Totalausfall_Fläche</t>
  </si>
  <si>
    <t>Zuwachsverlust_Baum</t>
  </si>
  <si>
    <t>Nachfolgende Tabellen enthalten Abfragen:</t>
  </si>
  <si>
    <t>Nachfolgende Tabellen enthalten Entschädigungstabellen:</t>
  </si>
  <si>
    <t>Daten_Schäle</t>
  </si>
  <si>
    <t>Daten_Verbiß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</si>
</sst>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2" fontId="0" fillId="2" borderId="0" xfId="0" applyNumberFormat="1" applyFill="1"/>
    <xf numFmtId="2" fontId="0" fillId="5" borderId="0" xfId="0" applyNumberFormat="1" applyFill="1"/>
    <xf numFmtId="1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tsch&#228;digung_Verbi&#22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schädigung_Verbiß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Entschädigungswerte_DFW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sqref="A1:B34"/>
    </sheetView>
  </sheetViews>
  <sheetFormatPr baseColWidth="10" defaultRowHeight="15" x14ac:dyDescent="0.25"/>
  <cols>
    <col min="1" max="1" width="20.85546875" bestFit="1" customWidth="1"/>
  </cols>
  <sheetData>
    <row r="1" spans="1:2" x14ac:dyDescent="0.25">
      <c r="A1" s="4" t="s">
        <v>37</v>
      </c>
    </row>
    <row r="2" spans="1:2" x14ac:dyDescent="0.25">
      <c r="A2" s="4" t="s">
        <v>58</v>
      </c>
    </row>
    <row r="4" spans="1:2" x14ac:dyDescent="0.25">
      <c r="A4" s="4" t="s">
        <v>41</v>
      </c>
    </row>
    <row r="6" spans="1:2" x14ac:dyDescent="0.25">
      <c r="A6" s="2" t="s">
        <v>22</v>
      </c>
      <c r="B6" t="s">
        <v>38</v>
      </c>
    </row>
    <row r="7" spans="1:2" x14ac:dyDescent="0.25">
      <c r="B7" t="s">
        <v>32</v>
      </c>
    </row>
    <row r="8" spans="1:2" x14ac:dyDescent="0.25">
      <c r="B8" t="s">
        <v>39</v>
      </c>
    </row>
    <row r="10" spans="1:2" x14ac:dyDescent="0.25">
      <c r="B10" t="s">
        <v>34</v>
      </c>
    </row>
    <row r="11" spans="1:2" x14ac:dyDescent="0.25">
      <c r="B11" t="s">
        <v>36</v>
      </c>
    </row>
    <row r="12" spans="1:2" x14ac:dyDescent="0.25">
      <c r="B12" t="s">
        <v>35</v>
      </c>
    </row>
    <row r="14" spans="1:2" x14ac:dyDescent="0.25">
      <c r="A14" s="1" t="s">
        <v>23</v>
      </c>
      <c r="B14" t="s">
        <v>40</v>
      </c>
    </row>
    <row r="16" spans="1:2" x14ac:dyDescent="0.25">
      <c r="A16" s="7" t="s">
        <v>52</v>
      </c>
      <c r="B16" t="s">
        <v>57</v>
      </c>
    </row>
    <row r="17" spans="1:2" x14ac:dyDescent="0.25">
      <c r="B17" t="s">
        <v>33</v>
      </c>
    </row>
    <row r="19" spans="1:2" x14ac:dyDescent="0.25">
      <c r="A19" s="3" t="s">
        <v>5</v>
      </c>
      <c r="B19" t="s">
        <v>53</v>
      </c>
    </row>
    <row r="20" spans="1:2" x14ac:dyDescent="0.25">
      <c r="B20" t="s">
        <v>33</v>
      </c>
    </row>
    <row r="22" spans="1:2" x14ac:dyDescent="0.25">
      <c r="A22" s="4" t="s">
        <v>83</v>
      </c>
    </row>
    <row r="23" spans="1:2" x14ac:dyDescent="0.25">
      <c r="A23" s="4"/>
    </row>
    <row r="24" spans="1:2" x14ac:dyDescent="0.25">
      <c r="A24" t="s">
        <v>80</v>
      </c>
    </row>
    <row r="25" spans="1:2" x14ac:dyDescent="0.25">
      <c r="A25" t="s">
        <v>81</v>
      </c>
    </row>
    <row r="26" spans="1:2" x14ac:dyDescent="0.25">
      <c r="A26" t="s">
        <v>82</v>
      </c>
    </row>
    <row r="27" spans="1:2" x14ac:dyDescent="0.25">
      <c r="A27" t="s">
        <v>79</v>
      </c>
    </row>
    <row r="28" spans="1:2" x14ac:dyDescent="0.25">
      <c r="A28" t="s">
        <v>78</v>
      </c>
    </row>
    <row r="30" spans="1:2" x14ac:dyDescent="0.25">
      <c r="A30" s="4" t="s">
        <v>84</v>
      </c>
    </row>
    <row r="31" spans="1:2" x14ac:dyDescent="0.25">
      <c r="A31" s="4"/>
    </row>
    <row r="32" spans="1:2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baseColWidth="10" defaultRowHeight="15" x14ac:dyDescent="0.25"/>
  <cols>
    <col min="1" max="1" width="15.42578125" bestFit="1" customWidth="1"/>
    <col min="3" max="3" width="27" bestFit="1" customWidth="1"/>
    <col min="4" max="4" width="28.42578125" bestFit="1" customWidth="1"/>
  </cols>
  <sheetData>
    <row r="1" spans="1:4" x14ac:dyDescent="0.25">
      <c r="A1" s="2" t="s">
        <v>22</v>
      </c>
      <c r="C1" t="s">
        <v>55</v>
      </c>
    </row>
    <row r="2" spans="1:4" x14ac:dyDescent="0.25">
      <c r="A2" s="1" t="s">
        <v>23</v>
      </c>
    </row>
    <row r="3" spans="1:4" x14ac:dyDescent="0.25">
      <c r="A3" s="7" t="s">
        <v>52</v>
      </c>
      <c r="C3" t="s">
        <v>0</v>
      </c>
      <c r="D3" s="2" t="s">
        <v>48</v>
      </c>
    </row>
    <row r="4" spans="1:4" x14ac:dyDescent="0.25">
      <c r="A4" s="3" t="s">
        <v>5</v>
      </c>
      <c r="C4" t="s">
        <v>64</v>
      </c>
      <c r="D4" s="2" t="s">
        <v>63</v>
      </c>
    </row>
    <row r="5" spans="1:4" x14ac:dyDescent="0.25">
      <c r="C5" t="s">
        <v>21</v>
      </c>
      <c r="D5" s="1">
        <v>25</v>
      </c>
    </row>
    <row r="6" spans="1:4" x14ac:dyDescent="0.25">
      <c r="C6" t="s">
        <v>20</v>
      </c>
      <c r="D6" s="7">
        <f>VLOOKUP($D$3,Daten_Verbiß!$A$1:$F$12,IF($D$4="Großabnehmer (ab 1000 Stück)",5,6),0)</f>
        <v>1.4047500000000002</v>
      </c>
    </row>
    <row r="7" spans="1:4" x14ac:dyDescent="0.25">
      <c r="C7" t="s">
        <v>75</v>
      </c>
      <c r="D7" s="1">
        <v>1</v>
      </c>
    </row>
    <row r="8" spans="1:4" x14ac:dyDescent="0.25">
      <c r="C8" t="s">
        <v>49</v>
      </c>
      <c r="D8" s="7">
        <f>VLOOKUP($D$3,Daten_Verbiß!$A$1:$D$12,IF($D$4="Großabnehmer (ab 1000 Stück)",2,3),0)</f>
        <v>0.6326666666666666</v>
      </c>
    </row>
    <row r="9" spans="1:4" x14ac:dyDescent="0.25">
      <c r="C9" t="s">
        <v>59</v>
      </c>
      <c r="D9" s="8">
        <f>D6*1.05^D7+D7*D8</f>
        <v>2.1076541666666668</v>
      </c>
    </row>
    <row r="10" spans="1:4" x14ac:dyDescent="0.25">
      <c r="C10" t="s">
        <v>71</v>
      </c>
      <c r="D10" s="8">
        <f>D5*D9</f>
        <v>52.69135416666667</v>
      </c>
    </row>
  </sheetData>
  <dataConsolidate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Daten_Verbiß!$A$2:$A$12</xm:f>
          </x14:formula1>
          <xm:sqref>D3</xm:sqref>
        </x14:dataValidation>
        <x14:dataValidation type="list" allowBlank="1" showInputMessage="1" showErrorMessage="1">
          <x14:formula1>
            <xm:f>Auswahl!$G$2:$G$3</xm:f>
          </x14:formula1>
          <xm:sqref>D4</xm:sqref>
        </x14:dataValidation>
        <x14:dataValidation type="list" allowBlank="1" showInputMessage="1" showErrorMessage="1">
          <x14:formula1>
            <xm:f>[1]Entschädigung_Verbiß!#REF!</xm:f>
          </x14:formula1>
          <xm:sqref>D3</xm:sqref>
        </x14:dataValidation>
        <x14:dataValidation type="list" allowBlank="1" showInputMessage="1" showErrorMessage="1">
          <x14:formula1>
            <xm:f>Auswahl!$G$2:$G$3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3" sqref="D3"/>
    </sheetView>
  </sheetViews>
  <sheetFormatPr baseColWidth="10" defaultRowHeight="15" x14ac:dyDescent="0.25"/>
  <cols>
    <col min="1" max="1" width="15.42578125" bestFit="1" customWidth="1"/>
    <col min="3" max="3" width="27" bestFit="1" customWidth="1"/>
    <col min="4" max="4" width="28.42578125" bestFit="1" customWidth="1"/>
  </cols>
  <sheetData>
    <row r="1" spans="1:4" x14ac:dyDescent="0.25">
      <c r="A1" s="2" t="s">
        <v>22</v>
      </c>
      <c r="C1" t="s">
        <v>55</v>
      </c>
    </row>
    <row r="2" spans="1:4" x14ac:dyDescent="0.25">
      <c r="A2" s="1" t="s">
        <v>23</v>
      </c>
    </row>
    <row r="3" spans="1:4" x14ac:dyDescent="0.25">
      <c r="A3" s="7" t="s">
        <v>52</v>
      </c>
      <c r="C3" t="s">
        <v>0</v>
      </c>
      <c r="D3" s="2" t="s">
        <v>43</v>
      </c>
    </row>
    <row r="4" spans="1:4" x14ac:dyDescent="0.25">
      <c r="A4" s="3" t="s">
        <v>5</v>
      </c>
      <c r="C4" t="s">
        <v>64</v>
      </c>
      <c r="D4" s="2" t="s">
        <v>63</v>
      </c>
    </row>
    <row r="5" spans="1:4" x14ac:dyDescent="0.25">
      <c r="C5" t="s">
        <v>72</v>
      </c>
      <c r="D5" s="1">
        <v>1</v>
      </c>
    </row>
    <row r="6" spans="1:4" x14ac:dyDescent="0.25">
      <c r="C6" t="s">
        <v>73</v>
      </c>
      <c r="D6" s="1">
        <v>1</v>
      </c>
    </row>
    <row r="7" spans="1:4" x14ac:dyDescent="0.25">
      <c r="C7" t="s">
        <v>20</v>
      </c>
      <c r="D7" s="7">
        <f>VLOOKUP($D$3,Daten_Verbiß!$A$1:$F$12,IF($D$4="Großabnehmer (ab 1000 Stück)",5,6),0)</f>
        <v>1.46</v>
      </c>
    </row>
    <row r="8" spans="1:4" x14ac:dyDescent="0.25">
      <c r="C8" t="s">
        <v>75</v>
      </c>
      <c r="D8" s="1">
        <v>1</v>
      </c>
    </row>
    <row r="9" spans="1:4" x14ac:dyDescent="0.25">
      <c r="C9" t="s">
        <v>49</v>
      </c>
      <c r="D9" s="7">
        <f>VLOOKUP($D$3,Daten_Verbiß!$A$1:$D$12,IF($D$4="Großabnehmer (ab 1000 Stück)",2,3),0)</f>
        <v>0.71520000000000006</v>
      </c>
    </row>
    <row r="10" spans="1:4" x14ac:dyDescent="0.25">
      <c r="C10" t="s">
        <v>74</v>
      </c>
      <c r="D10" s="9">
        <f>VLOOKUP($D$3,Daten_Verbiß!$A$1:$H$12,8,0)</f>
        <v>6000</v>
      </c>
    </row>
    <row r="11" spans="1:4" x14ac:dyDescent="0.25">
      <c r="C11" t="s">
        <v>59</v>
      </c>
      <c r="D11" s="8">
        <f>D7*1.05^D8+D8*D9</f>
        <v>2.2481999999999998</v>
      </c>
    </row>
    <row r="12" spans="1:4" x14ac:dyDescent="0.25">
      <c r="C12" t="s">
        <v>60</v>
      </c>
      <c r="D12" s="8">
        <f>$D$11*$D$10*$D$6</f>
        <v>13489.199999999999</v>
      </c>
    </row>
    <row r="13" spans="1:4" x14ac:dyDescent="0.25">
      <c r="C13" t="s">
        <v>76</v>
      </c>
      <c r="D13" s="8">
        <f>$D$12*$D$5</f>
        <v>13489.199999999999</v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Daten_Verbiß!$A$2:$A$12</xm:f>
          </x14:formula1>
          <xm:sqref>D3</xm:sqref>
        </x14:dataValidation>
        <x14:dataValidation type="list" allowBlank="1" showInputMessage="1" showErrorMessage="1">
          <x14:formula1>
            <xm:f>Auswahl!$G$2:$G$3</xm:f>
          </x14:formula1>
          <xm:sqref>D4</xm:sqref>
        </x14:dataValidation>
        <x14:dataValidation type="list" allowBlank="1" showInputMessage="1" showErrorMessage="1">
          <x14:formula1>
            <xm:f>Auswahl!$G$2:$G$3</xm:f>
          </x14:formula1>
          <xm:sqref>D4</xm:sqref>
        </x14:dataValidation>
        <x14:dataValidation type="list" allowBlank="1" showInputMessage="1" showErrorMessage="1">
          <x14:formula1>
            <xm:f>[1]Entschädigung_Verbiß!#REF!</xm:f>
          </x14:formula1>
          <xm:sqref>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3" sqref="D3"/>
    </sheetView>
  </sheetViews>
  <sheetFormatPr baseColWidth="10" defaultRowHeight="15" x14ac:dyDescent="0.25"/>
  <cols>
    <col min="1" max="1" width="15.42578125" bestFit="1" customWidth="1"/>
    <col min="3" max="3" width="22" bestFit="1" customWidth="1"/>
    <col min="4" max="4" width="27.7109375" bestFit="1" customWidth="1"/>
  </cols>
  <sheetData>
    <row r="1" spans="1:4" x14ac:dyDescent="0.25">
      <c r="A1" s="2" t="s">
        <v>22</v>
      </c>
      <c r="C1" t="s">
        <v>50</v>
      </c>
    </row>
    <row r="2" spans="1:4" x14ac:dyDescent="0.25">
      <c r="A2" s="1" t="s">
        <v>23</v>
      </c>
    </row>
    <row r="3" spans="1:4" x14ac:dyDescent="0.25">
      <c r="A3" s="7" t="s">
        <v>52</v>
      </c>
      <c r="C3" t="s">
        <v>0</v>
      </c>
      <c r="D3" s="2" t="s">
        <v>44</v>
      </c>
    </row>
    <row r="4" spans="1:4" x14ac:dyDescent="0.25">
      <c r="A4" s="3" t="s">
        <v>5</v>
      </c>
      <c r="C4" t="s">
        <v>64</v>
      </c>
      <c r="D4" s="2" t="s">
        <v>62</v>
      </c>
    </row>
    <row r="5" spans="1:4" x14ac:dyDescent="0.25">
      <c r="C5" t="s">
        <v>21</v>
      </c>
      <c r="D5" s="1">
        <v>75</v>
      </c>
    </row>
    <row r="6" spans="1:4" x14ac:dyDescent="0.25">
      <c r="C6" t="s">
        <v>49</v>
      </c>
      <c r="D6" s="7">
        <f>VLOOKUP($D$3,Daten_Verbiß!$A$1:$D$12,IF($D$4="Großabnehmer (ab 1000 Stück)",2,3),0)</f>
        <v>0.878</v>
      </c>
    </row>
    <row r="7" spans="1:4" x14ac:dyDescent="0.25">
      <c r="C7" t="s">
        <v>56</v>
      </c>
      <c r="D7" s="8">
        <f>$D$5*$D$6</f>
        <v>65.849999999999994</v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Daten_Verbiß!$A$2:$A$12</xm:f>
          </x14:formula1>
          <xm:sqref>D3</xm:sqref>
        </x14:dataValidation>
        <x14:dataValidation type="list" allowBlank="1" showInputMessage="1" showErrorMessage="1">
          <x14:formula1>
            <xm:f>Auswahl!$G$2:$G$3</xm:f>
          </x14:formula1>
          <xm:sqref>D4</xm:sqref>
        </x14:dataValidation>
        <x14:dataValidation type="list" allowBlank="1" showInputMessage="1" showErrorMessage="1">
          <x14:formula1>
            <xm:f>[1]Entschädigung_Verbiß!#REF!</xm:f>
          </x14:formula1>
          <xm:sqref>D3</xm:sqref>
        </x14:dataValidation>
        <x14:dataValidation type="list" allowBlank="1" showInputMessage="1" showErrorMessage="1">
          <x14:formula1>
            <xm:f>Auswahl!$G$2:$G$3</xm:f>
          </x14:formula1>
          <xm:sqref>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2" sqref="H2"/>
    </sheetView>
  </sheetViews>
  <sheetFormatPr baseColWidth="10" defaultRowHeight="15" x14ac:dyDescent="0.25"/>
  <cols>
    <col min="1" max="1" width="15.42578125" bestFit="1" customWidth="1"/>
    <col min="5" max="5" width="15.85546875" bestFit="1" customWidth="1"/>
    <col min="6" max="6" width="12.42578125" bestFit="1" customWidth="1"/>
  </cols>
  <sheetData>
    <row r="1" spans="1:8" x14ac:dyDescent="0.25">
      <c r="A1" s="2" t="s">
        <v>22</v>
      </c>
      <c r="C1" t="s">
        <v>0</v>
      </c>
      <c r="D1" t="s">
        <v>1</v>
      </c>
      <c r="E1" t="s">
        <v>2</v>
      </c>
      <c r="F1" t="s">
        <v>51</v>
      </c>
      <c r="G1" t="s">
        <v>4</v>
      </c>
      <c r="H1" s="4" t="s">
        <v>27</v>
      </c>
    </row>
    <row r="2" spans="1:8" x14ac:dyDescent="0.25">
      <c r="A2" s="1" t="s">
        <v>23</v>
      </c>
      <c r="C2" s="2" t="s">
        <v>17</v>
      </c>
      <c r="D2" s="2" t="s">
        <v>18</v>
      </c>
      <c r="E2" s="2" t="s">
        <v>15</v>
      </c>
      <c r="F2" s="2">
        <v>1</v>
      </c>
      <c r="G2" s="2">
        <v>50</v>
      </c>
      <c r="H2" s="7">
        <f>VLOOKUP(CONCATENATE($C$2,$D$2,$E$2,$F$2),Daten_Schäle!$E$3:$AE$75,$G$2/5+11,0)</f>
        <v>0.83</v>
      </c>
    </row>
    <row r="3" spans="1:8" x14ac:dyDescent="0.25">
      <c r="A3" s="7" t="s">
        <v>52</v>
      </c>
    </row>
    <row r="4" spans="1:8" x14ac:dyDescent="0.25">
      <c r="A4" s="3" t="s">
        <v>5</v>
      </c>
      <c r="C4" t="s">
        <v>24</v>
      </c>
      <c r="D4" s="4" t="s">
        <v>28</v>
      </c>
    </row>
    <row r="5" spans="1:8" x14ac:dyDescent="0.25">
      <c r="C5" s="1">
        <v>1</v>
      </c>
      <c r="D5" s="3">
        <f>$C$5*$H$2</f>
        <v>0.83</v>
      </c>
    </row>
  </sheetData>
  <dataConsolidate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Auswahl!$A$2:$A$4</xm:f>
          </x14:formula1>
          <xm:sqref>C2</xm:sqref>
        </x14:dataValidation>
        <x14:dataValidation type="list" allowBlank="1" showInputMessage="1" showErrorMessage="1">
          <x14:formula1>
            <xm:f>Auswahl!$B$2:$B$4</xm:f>
          </x14:formula1>
          <xm:sqref>D2</xm:sqref>
        </x14:dataValidation>
        <x14:dataValidation type="list" allowBlank="1" showInputMessage="1" showErrorMessage="1">
          <x14:formula1>
            <xm:f>Auswahl!$C$2:$C$3</xm:f>
          </x14:formula1>
          <xm:sqref>E2</xm:sqref>
        </x14:dataValidation>
        <x14:dataValidation type="list" allowBlank="1" showInputMessage="1" showErrorMessage="1">
          <x14:formula1>
            <xm:f>Auswahl!$D$2:$D$5</xm:f>
          </x14:formula1>
          <xm:sqref>F2</xm:sqref>
        </x14:dataValidation>
        <x14:dataValidation type="list" allowBlank="1" showInputMessage="1" showErrorMessage="1">
          <x14:formula1>
            <xm:f>Auswahl!$E$2:$E$14</xm:f>
          </x14:formula1>
          <xm:sqref>G2</xm:sqref>
        </x14:dataValidation>
        <x14:dataValidation type="list" allowBlank="1" showInputMessage="1" showErrorMessage="1">
          <x14:formula1>
            <xm:f>Auswahl!$A$2:$A$4</xm:f>
          </x14:formula1>
          <xm:sqref>C2</xm:sqref>
        </x14:dataValidation>
        <x14:dataValidation type="list" allowBlank="1" showInputMessage="1" showErrorMessage="1">
          <x14:formula1>
            <xm:f>Auswahl!$B$2:$B$4</xm:f>
          </x14:formula1>
          <xm:sqref>D2</xm:sqref>
        </x14:dataValidation>
        <x14:dataValidation type="list" allowBlank="1" showInputMessage="1" showErrorMessage="1">
          <x14:formula1>
            <xm:f>Auswahl!$C$2:$C$3</xm:f>
          </x14:formula1>
          <xm:sqref>E2</xm:sqref>
        </x14:dataValidation>
        <x14:dataValidation type="list" allowBlank="1" showInputMessage="1" showErrorMessage="1">
          <x14:formula1>
            <xm:f>IF($C$2="Buche",Auswahl!$D$3:$D$5,Auswahl!$D$2:$D$5)</xm:f>
          </x14:formula1>
          <xm:sqref>F2</xm:sqref>
        </x14:dataValidation>
        <x14:dataValidation type="list" allowBlank="1" showInputMessage="1" showErrorMessage="1">
          <x14:formula1>
            <xm:f>IF(C2="Buche",(IF(D2=0,"",IF(D2=1,Auswahl!$E$5:$E$14,IF(D2=2,Auswahl!$E$6:$E$14,Auswahl!$E$7:$E$14)))),IF(C2="Douglasie",(IF(D2=0,"",Auswahl!$E$2:$E$8)),(IF(D2=3,Auswahl!$E$4:$E$10,IF(D2=2,Auswahl!$E$3:$E$10,Auswahl!$E$2:$E$10)))))</xm:f>
          </x14:formula1>
          <xm:sqref>G2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2" sqref="C2"/>
    </sheetView>
  </sheetViews>
  <sheetFormatPr baseColWidth="10" defaultRowHeight="15" x14ac:dyDescent="0.25"/>
  <cols>
    <col min="1" max="1" width="15.42578125" bestFit="1" customWidth="1"/>
    <col min="5" max="5" width="15.85546875" bestFit="1" customWidth="1"/>
    <col min="6" max="6" width="12.42578125" bestFit="1" customWidth="1"/>
  </cols>
  <sheetData>
    <row r="1" spans="1:8" x14ac:dyDescent="0.25">
      <c r="A1" s="2" t="s">
        <v>22</v>
      </c>
      <c r="C1" t="s">
        <v>0</v>
      </c>
      <c r="D1" t="s">
        <v>1</v>
      </c>
      <c r="E1" t="s">
        <v>2</v>
      </c>
      <c r="F1" t="s">
        <v>51</v>
      </c>
      <c r="G1" t="s">
        <v>4</v>
      </c>
      <c r="H1" s="4" t="s">
        <v>26</v>
      </c>
    </row>
    <row r="2" spans="1:8" x14ac:dyDescent="0.25">
      <c r="A2" s="1" t="s">
        <v>23</v>
      </c>
      <c r="C2" s="2" t="s">
        <v>17</v>
      </c>
      <c r="D2" s="2" t="s">
        <v>18</v>
      </c>
      <c r="E2" s="2" t="s">
        <v>15</v>
      </c>
      <c r="F2" s="2">
        <v>1</v>
      </c>
      <c r="G2" s="2">
        <v>35</v>
      </c>
      <c r="H2" s="7">
        <f>VLOOKUP(CONCATENATE(C2,D2,E2,F2),Daten_Schäle!$E$3:$AE$75,$G$2/5-2,0)</f>
        <v>1100</v>
      </c>
    </row>
    <row r="3" spans="1:8" x14ac:dyDescent="0.25">
      <c r="A3" s="7" t="s">
        <v>52</v>
      </c>
    </row>
    <row r="4" spans="1:8" x14ac:dyDescent="0.25">
      <c r="A4" s="3" t="s">
        <v>5</v>
      </c>
      <c r="C4" t="s">
        <v>25</v>
      </c>
      <c r="D4" t="s">
        <v>10</v>
      </c>
      <c r="E4" t="s">
        <v>11</v>
      </c>
      <c r="F4" s="4" t="s">
        <v>29</v>
      </c>
    </row>
    <row r="5" spans="1:8" x14ac:dyDescent="0.25">
      <c r="C5" s="1">
        <v>1</v>
      </c>
      <c r="D5" s="1">
        <v>0.05</v>
      </c>
      <c r="E5" s="1">
        <v>1</v>
      </c>
      <c r="F5" s="3">
        <f>$H$2*$C$5*$D$5*$E$5</f>
        <v>55</v>
      </c>
    </row>
  </sheetData>
  <dataConsolidate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Auswahl!$A$2:$A$4</xm:f>
          </x14:formula1>
          <xm:sqref>C2</xm:sqref>
        </x14:dataValidation>
        <x14:dataValidation type="list" allowBlank="1" showInputMessage="1" showErrorMessage="1">
          <x14:formula1>
            <xm:f>Auswahl!$B$2:$B$4</xm:f>
          </x14:formula1>
          <xm:sqref>D2</xm:sqref>
        </x14:dataValidation>
        <x14:dataValidation type="list" allowBlank="1" showInputMessage="1" showErrorMessage="1">
          <x14:formula1>
            <xm:f>Auswahl!$C$2:$C$3</xm:f>
          </x14:formula1>
          <xm:sqref>E2</xm:sqref>
        </x14:dataValidation>
        <x14:dataValidation type="list" allowBlank="1" showInputMessage="1" showErrorMessage="1">
          <x14:formula1>
            <xm:f>Auswahl!$D$2:$D$5</xm:f>
          </x14:formula1>
          <xm:sqref>F2</xm:sqref>
        </x14:dataValidation>
        <x14:dataValidation type="list" allowBlank="1" showInputMessage="1" showErrorMessage="1">
          <x14:formula1>
            <xm:f>Auswahl!$E$2:$E$14</xm:f>
          </x14:formula1>
          <xm:sqref>G2</xm:sqref>
        </x14:dataValidation>
        <x14:dataValidation type="list" allowBlank="1" showInputMessage="1" showErrorMessage="1">
          <x14:formula1>
            <xm:f>Auswahl!$C$2:$C$3</xm:f>
          </x14:formula1>
          <xm:sqref>E2</xm:sqref>
        </x14:dataValidation>
        <x14:dataValidation type="list" allowBlank="1" showInputMessage="1" showErrorMessage="1">
          <x14:formula1>
            <xm:f>Auswahl!$B$2:$B$4</xm:f>
          </x14:formula1>
          <xm:sqref>D2</xm:sqref>
        </x14:dataValidation>
        <x14:dataValidation type="list" allowBlank="1" showInputMessage="1" showErrorMessage="1">
          <x14:formula1>
            <xm:f>Auswahl!$A$2:$A$4</xm:f>
          </x14:formula1>
          <xm:sqref>C2</xm:sqref>
        </x14:dataValidation>
        <x14:dataValidation type="list" allowBlank="1" showInputMessage="1" showErrorMessage="1">
          <x14:formula1>
            <xm:f>IF($C$2="Buche",Auswahl!$D$3:$D$5,Auswahl!$D$2:$D$5)</xm:f>
          </x14:formula1>
          <xm:sqref>F2</xm:sqref>
        </x14:dataValidation>
        <x14:dataValidation type="list" allowBlank="1" showInputMessage="1" showErrorMessage="1">
          <x14:formula1>
            <xm:f>IF(C2="Buche",(IF(D2=0,"",IF(D2=1,Auswahl!$E$5:$E$14,IF(D2=2,Auswahl!$E$6:$E$14,Auswahl!$E$7:$E$14)))),IF(C2="Douglasie",(IF(D2=0,"",Auswahl!$E$2:$E$8)),(IF(D2=3,Auswahl!$E$4:$E$10,IF(D2=2,Auswahl!$E$3:$E$10,Auswahl!$E$2:$E$10)))))</xm:f>
          </x14:formula1>
          <xm:sqref>G2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:A12"/>
    </sheetView>
  </sheetViews>
  <sheetFormatPr baseColWidth="10" defaultRowHeight="15" x14ac:dyDescent="0.25"/>
  <cols>
    <col min="1" max="1" width="14" bestFit="1" customWidth="1"/>
    <col min="2" max="7" width="14.85546875" customWidth="1"/>
  </cols>
  <sheetData>
    <row r="1" spans="1:8" ht="105" x14ac:dyDescent="0.25">
      <c r="A1" t="s">
        <v>0</v>
      </c>
      <c r="B1" s="5" t="s">
        <v>65</v>
      </c>
      <c r="C1" s="5" t="s">
        <v>66</v>
      </c>
      <c r="D1" s="5" t="s">
        <v>67</v>
      </c>
      <c r="E1" s="5" t="s">
        <v>68</v>
      </c>
      <c r="F1" s="5" t="s">
        <v>69</v>
      </c>
      <c r="G1" s="5" t="s">
        <v>70</v>
      </c>
      <c r="H1" s="5" t="s">
        <v>54</v>
      </c>
    </row>
    <row r="2" spans="1:8" x14ac:dyDescent="0.25">
      <c r="A2" t="s">
        <v>42</v>
      </c>
      <c r="B2" s="6">
        <v>0.55000000000000004</v>
      </c>
      <c r="C2" s="6">
        <v>0.68500000000000005</v>
      </c>
      <c r="D2">
        <v>0.32</v>
      </c>
      <c r="E2" s="6">
        <v>1.5704</v>
      </c>
      <c r="F2" s="6">
        <v>1.8080000000000001</v>
      </c>
      <c r="G2" s="6">
        <v>1.2</v>
      </c>
      <c r="H2">
        <v>3000</v>
      </c>
    </row>
    <row r="3" spans="1:8" x14ac:dyDescent="0.25">
      <c r="A3" t="s">
        <v>17</v>
      </c>
      <c r="B3" s="6">
        <v>0.66559999999999997</v>
      </c>
      <c r="C3" s="6">
        <v>0.83079999999999998</v>
      </c>
      <c r="D3">
        <v>0.32</v>
      </c>
      <c r="E3" s="6">
        <v>1.3721000000000001</v>
      </c>
      <c r="F3" s="6">
        <v>1.5620499999999999</v>
      </c>
      <c r="G3" s="6">
        <v>1.2</v>
      </c>
      <c r="H3">
        <v>6500</v>
      </c>
    </row>
    <row r="4" spans="1:8" x14ac:dyDescent="0.25">
      <c r="A4" t="s">
        <v>13</v>
      </c>
      <c r="B4" s="6">
        <v>0.34966666666666668</v>
      </c>
      <c r="C4" s="6">
        <v>0.43533333333333329</v>
      </c>
      <c r="D4">
        <v>0.19</v>
      </c>
      <c r="E4" s="6">
        <v>1.3304000000000002</v>
      </c>
      <c r="F4" s="6">
        <v>1.5572999999999999</v>
      </c>
      <c r="G4" s="6">
        <v>0.9</v>
      </c>
      <c r="H4">
        <v>2200</v>
      </c>
    </row>
    <row r="5" spans="1:8" x14ac:dyDescent="0.25">
      <c r="A5" t="s">
        <v>43</v>
      </c>
      <c r="B5" s="6">
        <v>0.71520000000000006</v>
      </c>
      <c r="C5" s="6">
        <v>0.89239999999999997</v>
      </c>
      <c r="D5">
        <v>0.28999999999999998</v>
      </c>
      <c r="E5" s="6">
        <v>1.46</v>
      </c>
      <c r="F5" s="6">
        <v>1.67</v>
      </c>
      <c r="G5" s="6">
        <v>1.2</v>
      </c>
      <c r="H5">
        <v>6000</v>
      </c>
    </row>
    <row r="6" spans="1:8" x14ac:dyDescent="0.25">
      <c r="A6" t="s">
        <v>44</v>
      </c>
      <c r="B6" s="6">
        <v>0.7056</v>
      </c>
      <c r="C6" s="6">
        <v>0.878</v>
      </c>
      <c r="D6">
        <v>0.28999999999999998</v>
      </c>
      <c r="E6" s="6">
        <v>1.64</v>
      </c>
      <c r="F6" s="6">
        <v>1.9</v>
      </c>
      <c r="G6" s="6">
        <v>1.2</v>
      </c>
      <c r="H6">
        <v>6000</v>
      </c>
    </row>
    <row r="7" spans="1:8" x14ac:dyDescent="0.25">
      <c r="A7" t="s">
        <v>45</v>
      </c>
      <c r="B7" s="6">
        <v>0.99450000000000005</v>
      </c>
      <c r="C7" s="6">
        <v>1.238</v>
      </c>
      <c r="D7">
        <v>0.32</v>
      </c>
      <c r="E7" s="6">
        <v>1.6611000000000002</v>
      </c>
      <c r="F7" s="6">
        <v>1.9232999999999998</v>
      </c>
      <c r="G7" s="6">
        <v>1.2</v>
      </c>
      <c r="H7">
        <v>3000</v>
      </c>
    </row>
    <row r="8" spans="1:8" x14ac:dyDescent="0.25">
      <c r="A8" t="s">
        <v>7</v>
      </c>
      <c r="B8" s="6">
        <v>0.30133333333333334</v>
      </c>
      <c r="C8" s="6">
        <v>0.376</v>
      </c>
      <c r="D8">
        <v>0.19</v>
      </c>
      <c r="E8" s="6">
        <v>0.90659999999999996</v>
      </c>
      <c r="F8" s="6">
        <v>1.0325</v>
      </c>
      <c r="G8" s="6">
        <v>0.75</v>
      </c>
      <c r="H8">
        <v>2500</v>
      </c>
    </row>
    <row r="9" spans="1:8" x14ac:dyDescent="0.25">
      <c r="A9" t="s">
        <v>19</v>
      </c>
      <c r="B9" s="6">
        <v>0.219</v>
      </c>
      <c r="C9" s="6">
        <v>0.27250000000000002</v>
      </c>
      <c r="D9">
        <v>0.14000000000000001</v>
      </c>
      <c r="E9" s="6">
        <v>0.54499999999999993</v>
      </c>
      <c r="F9" s="6">
        <v>0.60599999999999998</v>
      </c>
      <c r="G9" s="6">
        <v>0.55000000000000004</v>
      </c>
      <c r="H9">
        <v>6500</v>
      </c>
    </row>
    <row r="10" spans="1:8" x14ac:dyDescent="0.25">
      <c r="A10" t="s">
        <v>46</v>
      </c>
      <c r="B10" s="6">
        <v>0.38450000000000001</v>
      </c>
      <c r="C10" s="6">
        <v>0.47799999999999998</v>
      </c>
      <c r="D10">
        <v>0.19</v>
      </c>
      <c r="E10" s="6">
        <v>1.2069000000000001</v>
      </c>
      <c r="F10" s="6">
        <v>1.4075499999999999</v>
      </c>
      <c r="G10" s="6">
        <v>0.9</v>
      </c>
      <c r="H10">
        <v>500</v>
      </c>
    </row>
    <row r="11" spans="1:8" x14ac:dyDescent="0.25">
      <c r="A11" t="s">
        <v>47</v>
      </c>
      <c r="B11" s="6">
        <v>0.57499999999999996</v>
      </c>
      <c r="C11" s="6">
        <v>0.71499999999999997</v>
      </c>
      <c r="D11">
        <v>0.32</v>
      </c>
      <c r="E11" s="6">
        <v>1.6732</v>
      </c>
      <c r="F11" s="6">
        <v>1.9392000000000003</v>
      </c>
      <c r="G11" s="6">
        <v>1.2</v>
      </c>
      <c r="H11">
        <v>3000</v>
      </c>
    </row>
    <row r="12" spans="1:8" x14ac:dyDescent="0.25">
      <c r="A12" t="s">
        <v>48</v>
      </c>
      <c r="B12" s="6">
        <v>0.6326666666666666</v>
      </c>
      <c r="C12" s="6">
        <v>0.78533333333333333</v>
      </c>
      <c r="D12">
        <v>0.38</v>
      </c>
      <c r="E12" s="6">
        <v>1.4047500000000002</v>
      </c>
      <c r="F12" s="6">
        <v>1.6496999999999999</v>
      </c>
      <c r="G12" s="6">
        <v>0.9</v>
      </c>
      <c r="H12">
        <v>2000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workbookViewId="0">
      <selection activeCell="H19" sqref="H19"/>
    </sheetView>
  </sheetViews>
  <sheetFormatPr baseColWidth="10" defaultRowHeight="15" x14ac:dyDescent="0.25"/>
  <cols>
    <col min="3" max="3" width="14.140625" bestFit="1" customWidth="1"/>
    <col min="4" max="4" width="9.5703125" bestFit="1" customWidth="1"/>
    <col min="5" max="5" width="9.5703125" customWidth="1"/>
    <col min="6" max="6" width="9.7109375" bestFit="1" customWidth="1"/>
    <col min="7" max="7" width="7.7109375" bestFit="1" customWidth="1"/>
    <col min="8" max="8" width="6.5703125" customWidth="1"/>
    <col min="9" max="9" width="6" bestFit="1" customWidth="1"/>
    <col min="10" max="10" width="7.140625" bestFit="1" customWidth="1"/>
    <col min="11" max="14" width="6" bestFit="1" customWidth="1"/>
    <col min="15" max="15" width="6" customWidth="1"/>
    <col min="16" max="16" width="5" bestFit="1" customWidth="1"/>
  </cols>
  <sheetData>
    <row r="1" spans="1:31" x14ac:dyDescent="0.25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</row>
    <row r="2" spans="1:31" x14ac:dyDescent="0.25">
      <c r="F2" t="s">
        <v>6</v>
      </c>
      <c r="G2" t="s">
        <v>6</v>
      </c>
      <c r="H2" t="s">
        <v>6</v>
      </c>
      <c r="I2" t="s">
        <v>6</v>
      </c>
      <c r="J2" t="s">
        <v>6</v>
      </c>
      <c r="K2" t="s">
        <v>6</v>
      </c>
      <c r="L2" t="s">
        <v>6</v>
      </c>
      <c r="M2" t="s">
        <v>6</v>
      </c>
      <c r="N2" t="s">
        <v>6</v>
      </c>
      <c r="O2" t="s">
        <v>6</v>
      </c>
      <c r="P2" t="s">
        <v>6</v>
      </c>
      <c r="Q2" t="s">
        <v>6</v>
      </c>
      <c r="R2" t="s">
        <v>6</v>
      </c>
      <c r="S2" t="s">
        <v>12</v>
      </c>
      <c r="T2" t="s">
        <v>12</v>
      </c>
      <c r="U2" t="s">
        <v>12</v>
      </c>
      <c r="V2" t="s">
        <v>12</v>
      </c>
      <c r="W2" t="s">
        <v>12</v>
      </c>
      <c r="X2" t="s">
        <v>12</v>
      </c>
      <c r="Y2" t="s">
        <v>12</v>
      </c>
      <c r="Z2" t="s">
        <v>12</v>
      </c>
      <c r="AA2" t="s">
        <v>12</v>
      </c>
      <c r="AB2" t="s">
        <v>12</v>
      </c>
      <c r="AC2" t="s">
        <v>12</v>
      </c>
      <c r="AD2" t="s">
        <v>12</v>
      </c>
      <c r="AE2" t="s">
        <v>12</v>
      </c>
    </row>
    <row r="3" spans="1:31" x14ac:dyDescent="0.25">
      <c r="A3" t="s">
        <v>0</v>
      </c>
      <c r="B3" t="s">
        <v>1</v>
      </c>
      <c r="C3" t="s">
        <v>2</v>
      </c>
      <c r="D3" t="s">
        <v>3</v>
      </c>
      <c r="E3" t="s">
        <v>16</v>
      </c>
      <c r="F3">
        <v>20</v>
      </c>
      <c r="G3">
        <v>25</v>
      </c>
      <c r="H3">
        <v>30</v>
      </c>
      <c r="I3">
        <v>35</v>
      </c>
      <c r="J3">
        <v>40</v>
      </c>
      <c r="K3">
        <v>45</v>
      </c>
      <c r="L3">
        <v>50</v>
      </c>
      <c r="M3">
        <v>55</v>
      </c>
      <c r="N3">
        <v>60</v>
      </c>
      <c r="O3">
        <v>65</v>
      </c>
      <c r="P3">
        <v>70</v>
      </c>
      <c r="Q3">
        <v>75</v>
      </c>
      <c r="R3">
        <v>80</v>
      </c>
      <c r="S3">
        <v>20</v>
      </c>
      <c r="T3">
        <v>25</v>
      </c>
      <c r="U3">
        <v>30</v>
      </c>
      <c r="V3">
        <v>35</v>
      </c>
      <c r="W3">
        <v>40</v>
      </c>
      <c r="X3">
        <v>45</v>
      </c>
      <c r="Y3">
        <v>50</v>
      </c>
      <c r="Z3">
        <v>55</v>
      </c>
      <c r="AA3">
        <v>60</v>
      </c>
      <c r="AB3">
        <v>65</v>
      </c>
      <c r="AC3">
        <v>70</v>
      </c>
      <c r="AD3">
        <v>75</v>
      </c>
      <c r="AE3">
        <v>80</v>
      </c>
    </row>
    <row r="4" spans="1:31" x14ac:dyDescent="0.25">
      <c r="A4" t="s">
        <v>17</v>
      </c>
      <c r="B4" t="s">
        <v>14</v>
      </c>
      <c r="C4" t="s">
        <v>9</v>
      </c>
      <c r="D4">
        <v>0</v>
      </c>
      <c r="E4" t="str">
        <f>CONCATENATE(A4,B4,C4,D4)</f>
        <v>Buche2mhoch0</v>
      </c>
      <c r="F4" t="str">
        <f t="shared" ref="F4:O9" si="0">"Buche nur Ekl 1 bis 3"</f>
        <v>Buche nur Ekl 1 bis 3</v>
      </c>
      <c r="G4" t="str">
        <f t="shared" si="0"/>
        <v>Buche nur Ekl 1 bis 3</v>
      </c>
      <c r="H4" t="str">
        <f t="shared" si="0"/>
        <v>Buche nur Ekl 1 bis 3</v>
      </c>
      <c r="I4" t="str">
        <f t="shared" si="0"/>
        <v>Buche nur Ekl 1 bis 3</v>
      </c>
      <c r="J4" t="str">
        <f t="shared" si="0"/>
        <v>Buche nur Ekl 1 bis 3</v>
      </c>
      <c r="K4" t="str">
        <f t="shared" si="0"/>
        <v>Buche nur Ekl 1 bis 3</v>
      </c>
      <c r="L4" t="str">
        <f t="shared" si="0"/>
        <v>Buche nur Ekl 1 bis 3</v>
      </c>
      <c r="M4" t="str">
        <f t="shared" si="0"/>
        <v>Buche nur Ekl 1 bis 3</v>
      </c>
      <c r="N4" t="str">
        <f t="shared" si="0"/>
        <v>Buche nur Ekl 1 bis 3</v>
      </c>
      <c r="O4" t="str">
        <f t="shared" si="0"/>
        <v>Buche nur Ekl 1 bis 3</v>
      </c>
      <c r="P4" t="str">
        <f t="shared" ref="P4:Y9" si="1">"Buche nur Ekl 1 bis 3"</f>
        <v>Buche nur Ekl 1 bis 3</v>
      </c>
      <c r="Q4" t="str">
        <f t="shared" si="1"/>
        <v>Buche nur Ekl 1 bis 3</v>
      </c>
      <c r="R4" t="str">
        <f t="shared" si="1"/>
        <v>Buche nur Ekl 1 bis 3</v>
      </c>
      <c r="S4" t="str">
        <f t="shared" si="1"/>
        <v>Buche nur Ekl 1 bis 3</v>
      </c>
      <c r="T4" t="str">
        <f t="shared" si="1"/>
        <v>Buche nur Ekl 1 bis 3</v>
      </c>
      <c r="U4" t="str">
        <f t="shared" si="1"/>
        <v>Buche nur Ekl 1 bis 3</v>
      </c>
      <c r="V4" t="str">
        <f t="shared" si="1"/>
        <v>Buche nur Ekl 1 bis 3</v>
      </c>
      <c r="W4" t="str">
        <f t="shared" si="1"/>
        <v>Buche nur Ekl 1 bis 3</v>
      </c>
      <c r="X4" t="str">
        <f t="shared" si="1"/>
        <v>Buche nur Ekl 1 bis 3</v>
      </c>
      <c r="Y4" t="str">
        <f t="shared" si="1"/>
        <v>Buche nur Ekl 1 bis 3</v>
      </c>
      <c r="Z4" t="str">
        <f t="shared" ref="Z4:AE9" si="2">"Buche nur Ekl 1 bis 3"</f>
        <v>Buche nur Ekl 1 bis 3</v>
      </c>
      <c r="AA4" t="str">
        <f t="shared" si="2"/>
        <v>Buche nur Ekl 1 bis 3</v>
      </c>
      <c r="AB4" t="str">
        <f t="shared" si="2"/>
        <v>Buche nur Ekl 1 bis 3</v>
      </c>
      <c r="AC4" t="str">
        <f t="shared" si="2"/>
        <v>Buche nur Ekl 1 bis 3</v>
      </c>
      <c r="AD4" t="str">
        <f t="shared" si="2"/>
        <v>Buche nur Ekl 1 bis 3</v>
      </c>
      <c r="AE4" t="str">
        <f t="shared" si="2"/>
        <v>Buche nur Ekl 1 bis 3</v>
      </c>
    </row>
    <row r="5" spans="1:31" x14ac:dyDescent="0.25">
      <c r="A5" t="s">
        <v>17</v>
      </c>
      <c r="B5" t="s">
        <v>14</v>
      </c>
      <c r="C5" t="s">
        <v>15</v>
      </c>
      <c r="D5">
        <v>0</v>
      </c>
      <c r="E5" t="str">
        <f t="shared" ref="E5:E68" si="3">CONCATENATE(A5,B5,C5,D5)</f>
        <v>Buche2mgering0</v>
      </c>
      <c r="F5" t="str">
        <f t="shared" si="0"/>
        <v>Buche nur Ekl 1 bis 3</v>
      </c>
      <c r="G5" t="str">
        <f t="shared" si="0"/>
        <v>Buche nur Ekl 1 bis 3</v>
      </c>
      <c r="H5" t="str">
        <f t="shared" si="0"/>
        <v>Buche nur Ekl 1 bis 3</v>
      </c>
      <c r="I5" t="str">
        <f t="shared" si="0"/>
        <v>Buche nur Ekl 1 bis 3</v>
      </c>
      <c r="J5" t="str">
        <f t="shared" si="0"/>
        <v>Buche nur Ekl 1 bis 3</v>
      </c>
      <c r="K5" t="str">
        <f t="shared" si="0"/>
        <v>Buche nur Ekl 1 bis 3</v>
      </c>
      <c r="L5" t="str">
        <f t="shared" si="0"/>
        <v>Buche nur Ekl 1 bis 3</v>
      </c>
      <c r="M5" t="str">
        <f t="shared" si="0"/>
        <v>Buche nur Ekl 1 bis 3</v>
      </c>
      <c r="N5" t="str">
        <f t="shared" si="0"/>
        <v>Buche nur Ekl 1 bis 3</v>
      </c>
      <c r="O5" t="str">
        <f t="shared" si="0"/>
        <v>Buche nur Ekl 1 bis 3</v>
      </c>
      <c r="P5" t="str">
        <f t="shared" si="1"/>
        <v>Buche nur Ekl 1 bis 3</v>
      </c>
      <c r="Q5" t="str">
        <f t="shared" si="1"/>
        <v>Buche nur Ekl 1 bis 3</v>
      </c>
      <c r="R5" t="str">
        <f t="shared" si="1"/>
        <v>Buche nur Ekl 1 bis 3</v>
      </c>
      <c r="S5" t="str">
        <f t="shared" si="1"/>
        <v>Buche nur Ekl 1 bis 3</v>
      </c>
      <c r="T5" t="str">
        <f t="shared" si="1"/>
        <v>Buche nur Ekl 1 bis 3</v>
      </c>
      <c r="U5" t="str">
        <f t="shared" si="1"/>
        <v>Buche nur Ekl 1 bis 3</v>
      </c>
      <c r="V5" t="str">
        <f t="shared" si="1"/>
        <v>Buche nur Ekl 1 bis 3</v>
      </c>
      <c r="W5" t="str">
        <f t="shared" si="1"/>
        <v>Buche nur Ekl 1 bis 3</v>
      </c>
      <c r="X5" t="str">
        <f t="shared" si="1"/>
        <v>Buche nur Ekl 1 bis 3</v>
      </c>
      <c r="Y5" t="str">
        <f t="shared" si="1"/>
        <v>Buche nur Ekl 1 bis 3</v>
      </c>
      <c r="Z5" t="str">
        <f t="shared" si="2"/>
        <v>Buche nur Ekl 1 bis 3</v>
      </c>
      <c r="AA5" t="str">
        <f t="shared" si="2"/>
        <v>Buche nur Ekl 1 bis 3</v>
      </c>
      <c r="AB5" t="str">
        <f t="shared" si="2"/>
        <v>Buche nur Ekl 1 bis 3</v>
      </c>
      <c r="AC5" t="str">
        <f t="shared" si="2"/>
        <v>Buche nur Ekl 1 bis 3</v>
      </c>
      <c r="AD5" t="str">
        <f t="shared" si="2"/>
        <v>Buche nur Ekl 1 bis 3</v>
      </c>
      <c r="AE5" t="str">
        <f t="shared" si="2"/>
        <v>Buche nur Ekl 1 bis 3</v>
      </c>
    </row>
    <row r="6" spans="1:31" x14ac:dyDescent="0.25">
      <c r="A6" t="s">
        <v>17</v>
      </c>
      <c r="B6" t="s">
        <v>18</v>
      </c>
      <c r="C6" t="s">
        <v>9</v>
      </c>
      <c r="D6">
        <v>0</v>
      </c>
      <c r="E6" t="str">
        <f t="shared" si="3"/>
        <v>Buche3mhoch0</v>
      </c>
      <c r="F6" t="str">
        <f t="shared" si="0"/>
        <v>Buche nur Ekl 1 bis 3</v>
      </c>
      <c r="G6" t="str">
        <f t="shared" si="0"/>
        <v>Buche nur Ekl 1 bis 3</v>
      </c>
      <c r="H6" t="str">
        <f t="shared" si="0"/>
        <v>Buche nur Ekl 1 bis 3</v>
      </c>
      <c r="I6" t="str">
        <f t="shared" si="0"/>
        <v>Buche nur Ekl 1 bis 3</v>
      </c>
      <c r="J6" t="str">
        <f t="shared" si="0"/>
        <v>Buche nur Ekl 1 bis 3</v>
      </c>
      <c r="K6" t="str">
        <f t="shared" si="0"/>
        <v>Buche nur Ekl 1 bis 3</v>
      </c>
      <c r="L6" t="str">
        <f t="shared" si="0"/>
        <v>Buche nur Ekl 1 bis 3</v>
      </c>
      <c r="M6" t="str">
        <f t="shared" si="0"/>
        <v>Buche nur Ekl 1 bis 3</v>
      </c>
      <c r="N6" t="str">
        <f t="shared" si="0"/>
        <v>Buche nur Ekl 1 bis 3</v>
      </c>
      <c r="O6" t="str">
        <f t="shared" si="0"/>
        <v>Buche nur Ekl 1 bis 3</v>
      </c>
      <c r="P6" t="str">
        <f t="shared" si="1"/>
        <v>Buche nur Ekl 1 bis 3</v>
      </c>
      <c r="Q6" t="str">
        <f t="shared" si="1"/>
        <v>Buche nur Ekl 1 bis 3</v>
      </c>
      <c r="R6" t="str">
        <f t="shared" si="1"/>
        <v>Buche nur Ekl 1 bis 3</v>
      </c>
      <c r="S6" t="str">
        <f t="shared" si="1"/>
        <v>Buche nur Ekl 1 bis 3</v>
      </c>
      <c r="T6" t="str">
        <f t="shared" si="1"/>
        <v>Buche nur Ekl 1 bis 3</v>
      </c>
      <c r="U6" t="str">
        <f t="shared" si="1"/>
        <v>Buche nur Ekl 1 bis 3</v>
      </c>
      <c r="V6" t="str">
        <f t="shared" si="1"/>
        <v>Buche nur Ekl 1 bis 3</v>
      </c>
      <c r="W6" t="str">
        <f t="shared" si="1"/>
        <v>Buche nur Ekl 1 bis 3</v>
      </c>
      <c r="X6" t="str">
        <f t="shared" si="1"/>
        <v>Buche nur Ekl 1 bis 3</v>
      </c>
      <c r="Y6" t="str">
        <f t="shared" si="1"/>
        <v>Buche nur Ekl 1 bis 3</v>
      </c>
      <c r="Z6" t="str">
        <f t="shared" si="2"/>
        <v>Buche nur Ekl 1 bis 3</v>
      </c>
      <c r="AA6" t="str">
        <f t="shared" si="2"/>
        <v>Buche nur Ekl 1 bis 3</v>
      </c>
      <c r="AB6" t="str">
        <f t="shared" si="2"/>
        <v>Buche nur Ekl 1 bis 3</v>
      </c>
      <c r="AC6" t="str">
        <f t="shared" si="2"/>
        <v>Buche nur Ekl 1 bis 3</v>
      </c>
      <c r="AD6" t="str">
        <f t="shared" si="2"/>
        <v>Buche nur Ekl 1 bis 3</v>
      </c>
      <c r="AE6" t="str">
        <f t="shared" si="2"/>
        <v>Buche nur Ekl 1 bis 3</v>
      </c>
    </row>
    <row r="7" spans="1:31" x14ac:dyDescent="0.25">
      <c r="A7" t="s">
        <v>17</v>
      </c>
      <c r="B7" t="s">
        <v>18</v>
      </c>
      <c r="C7" t="s">
        <v>15</v>
      </c>
      <c r="D7">
        <v>0</v>
      </c>
      <c r="E7" t="str">
        <f t="shared" si="3"/>
        <v>Buche3mgering0</v>
      </c>
      <c r="F7" t="str">
        <f t="shared" si="0"/>
        <v>Buche nur Ekl 1 bis 3</v>
      </c>
      <c r="G7" t="str">
        <f t="shared" si="0"/>
        <v>Buche nur Ekl 1 bis 3</v>
      </c>
      <c r="H7" t="str">
        <f t="shared" si="0"/>
        <v>Buche nur Ekl 1 bis 3</v>
      </c>
      <c r="I7" t="str">
        <f t="shared" si="0"/>
        <v>Buche nur Ekl 1 bis 3</v>
      </c>
      <c r="J7" t="str">
        <f t="shared" si="0"/>
        <v>Buche nur Ekl 1 bis 3</v>
      </c>
      <c r="K7" t="str">
        <f t="shared" si="0"/>
        <v>Buche nur Ekl 1 bis 3</v>
      </c>
      <c r="L7" t="str">
        <f t="shared" si="0"/>
        <v>Buche nur Ekl 1 bis 3</v>
      </c>
      <c r="M7" t="str">
        <f t="shared" si="0"/>
        <v>Buche nur Ekl 1 bis 3</v>
      </c>
      <c r="N7" t="str">
        <f t="shared" si="0"/>
        <v>Buche nur Ekl 1 bis 3</v>
      </c>
      <c r="O7" t="str">
        <f t="shared" si="0"/>
        <v>Buche nur Ekl 1 bis 3</v>
      </c>
      <c r="P7" t="str">
        <f t="shared" si="1"/>
        <v>Buche nur Ekl 1 bis 3</v>
      </c>
      <c r="Q7" t="str">
        <f t="shared" si="1"/>
        <v>Buche nur Ekl 1 bis 3</v>
      </c>
      <c r="R7" t="str">
        <f t="shared" si="1"/>
        <v>Buche nur Ekl 1 bis 3</v>
      </c>
      <c r="S7" t="str">
        <f t="shared" si="1"/>
        <v>Buche nur Ekl 1 bis 3</v>
      </c>
      <c r="T7" t="str">
        <f t="shared" si="1"/>
        <v>Buche nur Ekl 1 bis 3</v>
      </c>
      <c r="U7" t="str">
        <f t="shared" si="1"/>
        <v>Buche nur Ekl 1 bis 3</v>
      </c>
      <c r="V7" t="str">
        <f t="shared" si="1"/>
        <v>Buche nur Ekl 1 bis 3</v>
      </c>
      <c r="W7" t="str">
        <f t="shared" si="1"/>
        <v>Buche nur Ekl 1 bis 3</v>
      </c>
      <c r="X7" t="str">
        <f t="shared" si="1"/>
        <v>Buche nur Ekl 1 bis 3</v>
      </c>
      <c r="Y7" t="str">
        <f t="shared" si="1"/>
        <v>Buche nur Ekl 1 bis 3</v>
      </c>
      <c r="Z7" t="str">
        <f t="shared" si="2"/>
        <v>Buche nur Ekl 1 bis 3</v>
      </c>
      <c r="AA7" t="str">
        <f t="shared" si="2"/>
        <v>Buche nur Ekl 1 bis 3</v>
      </c>
      <c r="AB7" t="str">
        <f t="shared" si="2"/>
        <v>Buche nur Ekl 1 bis 3</v>
      </c>
      <c r="AC7" t="str">
        <f t="shared" si="2"/>
        <v>Buche nur Ekl 1 bis 3</v>
      </c>
      <c r="AD7" t="str">
        <f t="shared" si="2"/>
        <v>Buche nur Ekl 1 bis 3</v>
      </c>
      <c r="AE7" t="str">
        <f t="shared" si="2"/>
        <v>Buche nur Ekl 1 bis 3</v>
      </c>
    </row>
    <row r="8" spans="1:31" x14ac:dyDescent="0.25">
      <c r="A8" t="s">
        <v>17</v>
      </c>
      <c r="B8" t="s">
        <v>8</v>
      </c>
      <c r="C8" t="s">
        <v>9</v>
      </c>
      <c r="D8">
        <v>0</v>
      </c>
      <c r="E8" t="str">
        <f t="shared" si="3"/>
        <v>Buche4mhoch0</v>
      </c>
      <c r="F8" t="str">
        <f t="shared" si="0"/>
        <v>Buche nur Ekl 1 bis 3</v>
      </c>
      <c r="G8" t="str">
        <f t="shared" si="0"/>
        <v>Buche nur Ekl 1 bis 3</v>
      </c>
      <c r="H8" t="str">
        <f t="shared" si="0"/>
        <v>Buche nur Ekl 1 bis 3</v>
      </c>
      <c r="I8" t="str">
        <f t="shared" si="0"/>
        <v>Buche nur Ekl 1 bis 3</v>
      </c>
      <c r="J8" t="str">
        <f t="shared" si="0"/>
        <v>Buche nur Ekl 1 bis 3</v>
      </c>
      <c r="K8" t="str">
        <f t="shared" si="0"/>
        <v>Buche nur Ekl 1 bis 3</v>
      </c>
      <c r="L8" t="str">
        <f t="shared" si="0"/>
        <v>Buche nur Ekl 1 bis 3</v>
      </c>
      <c r="M8" t="str">
        <f t="shared" si="0"/>
        <v>Buche nur Ekl 1 bis 3</v>
      </c>
      <c r="N8" t="str">
        <f t="shared" si="0"/>
        <v>Buche nur Ekl 1 bis 3</v>
      </c>
      <c r="O8" t="str">
        <f t="shared" si="0"/>
        <v>Buche nur Ekl 1 bis 3</v>
      </c>
      <c r="P8" t="str">
        <f t="shared" si="1"/>
        <v>Buche nur Ekl 1 bis 3</v>
      </c>
      <c r="Q8" t="str">
        <f t="shared" si="1"/>
        <v>Buche nur Ekl 1 bis 3</v>
      </c>
      <c r="R8" t="str">
        <f t="shared" si="1"/>
        <v>Buche nur Ekl 1 bis 3</v>
      </c>
      <c r="S8" t="str">
        <f t="shared" si="1"/>
        <v>Buche nur Ekl 1 bis 3</v>
      </c>
      <c r="T8" t="str">
        <f t="shared" si="1"/>
        <v>Buche nur Ekl 1 bis 3</v>
      </c>
      <c r="U8" t="str">
        <f t="shared" si="1"/>
        <v>Buche nur Ekl 1 bis 3</v>
      </c>
      <c r="V8" t="str">
        <f t="shared" si="1"/>
        <v>Buche nur Ekl 1 bis 3</v>
      </c>
      <c r="W8" t="str">
        <f t="shared" si="1"/>
        <v>Buche nur Ekl 1 bis 3</v>
      </c>
      <c r="X8" t="str">
        <f t="shared" si="1"/>
        <v>Buche nur Ekl 1 bis 3</v>
      </c>
      <c r="Y8" t="str">
        <f t="shared" si="1"/>
        <v>Buche nur Ekl 1 bis 3</v>
      </c>
      <c r="Z8" t="str">
        <f t="shared" si="2"/>
        <v>Buche nur Ekl 1 bis 3</v>
      </c>
      <c r="AA8" t="str">
        <f t="shared" si="2"/>
        <v>Buche nur Ekl 1 bis 3</v>
      </c>
      <c r="AB8" t="str">
        <f t="shared" si="2"/>
        <v>Buche nur Ekl 1 bis 3</v>
      </c>
      <c r="AC8" t="str">
        <f t="shared" si="2"/>
        <v>Buche nur Ekl 1 bis 3</v>
      </c>
      <c r="AD8" t="str">
        <f t="shared" si="2"/>
        <v>Buche nur Ekl 1 bis 3</v>
      </c>
      <c r="AE8" t="str">
        <f t="shared" si="2"/>
        <v>Buche nur Ekl 1 bis 3</v>
      </c>
    </row>
    <row r="9" spans="1:31" x14ac:dyDescent="0.25">
      <c r="A9" t="s">
        <v>17</v>
      </c>
      <c r="B9" t="s">
        <v>8</v>
      </c>
      <c r="C9" t="s">
        <v>15</v>
      </c>
      <c r="D9">
        <v>0</v>
      </c>
      <c r="E9" t="str">
        <f t="shared" si="3"/>
        <v>Buche4mgering0</v>
      </c>
      <c r="F9" t="str">
        <f t="shared" si="0"/>
        <v>Buche nur Ekl 1 bis 3</v>
      </c>
      <c r="G9" t="str">
        <f t="shared" si="0"/>
        <v>Buche nur Ekl 1 bis 3</v>
      </c>
      <c r="H9" t="str">
        <f t="shared" si="0"/>
        <v>Buche nur Ekl 1 bis 3</v>
      </c>
      <c r="I9" t="str">
        <f t="shared" si="0"/>
        <v>Buche nur Ekl 1 bis 3</v>
      </c>
      <c r="J9" t="str">
        <f t="shared" si="0"/>
        <v>Buche nur Ekl 1 bis 3</v>
      </c>
      <c r="K9" t="str">
        <f t="shared" si="0"/>
        <v>Buche nur Ekl 1 bis 3</v>
      </c>
      <c r="L9" t="str">
        <f t="shared" si="0"/>
        <v>Buche nur Ekl 1 bis 3</v>
      </c>
      <c r="M9" t="str">
        <f t="shared" si="0"/>
        <v>Buche nur Ekl 1 bis 3</v>
      </c>
      <c r="N9" t="str">
        <f t="shared" si="0"/>
        <v>Buche nur Ekl 1 bis 3</v>
      </c>
      <c r="O9" t="str">
        <f t="shared" si="0"/>
        <v>Buche nur Ekl 1 bis 3</v>
      </c>
      <c r="P9" t="str">
        <f t="shared" si="1"/>
        <v>Buche nur Ekl 1 bis 3</v>
      </c>
      <c r="Q9" t="str">
        <f t="shared" si="1"/>
        <v>Buche nur Ekl 1 bis 3</v>
      </c>
      <c r="R9" t="str">
        <f t="shared" si="1"/>
        <v>Buche nur Ekl 1 bis 3</v>
      </c>
      <c r="S9" t="str">
        <f t="shared" si="1"/>
        <v>Buche nur Ekl 1 bis 3</v>
      </c>
      <c r="T9" t="str">
        <f t="shared" si="1"/>
        <v>Buche nur Ekl 1 bis 3</v>
      </c>
      <c r="U9" t="str">
        <f t="shared" si="1"/>
        <v>Buche nur Ekl 1 bis 3</v>
      </c>
      <c r="V9" t="str">
        <f t="shared" si="1"/>
        <v>Buche nur Ekl 1 bis 3</v>
      </c>
      <c r="W9" t="str">
        <f t="shared" si="1"/>
        <v>Buche nur Ekl 1 bis 3</v>
      </c>
      <c r="X9" t="str">
        <f t="shared" si="1"/>
        <v>Buche nur Ekl 1 bis 3</v>
      </c>
      <c r="Y9" t="str">
        <f t="shared" si="1"/>
        <v>Buche nur Ekl 1 bis 3</v>
      </c>
      <c r="Z9" t="str">
        <f t="shared" si="2"/>
        <v>Buche nur Ekl 1 bis 3</v>
      </c>
      <c r="AA9" t="str">
        <f t="shared" si="2"/>
        <v>Buche nur Ekl 1 bis 3</v>
      </c>
      <c r="AB9" t="str">
        <f t="shared" si="2"/>
        <v>Buche nur Ekl 1 bis 3</v>
      </c>
      <c r="AC9" t="str">
        <f t="shared" si="2"/>
        <v>Buche nur Ekl 1 bis 3</v>
      </c>
      <c r="AD9" t="str">
        <f t="shared" si="2"/>
        <v>Buche nur Ekl 1 bis 3</v>
      </c>
      <c r="AE9" t="str">
        <f t="shared" si="2"/>
        <v>Buche nur Ekl 1 bis 3</v>
      </c>
    </row>
    <row r="10" spans="1:31" x14ac:dyDescent="0.25">
      <c r="A10" t="s">
        <v>17</v>
      </c>
      <c r="B10" t="s">
        <v>14</v>
      </c>
      <c r="C10" t="s">
        <v>9</v>
      </c>
      <c r="D10">
        <v>1</v>
      </c>
      <c r="E10" t="str">
        <f t="shared" si="3"/>
        <v>Buche2mhoch1</v>
      </c>
      <c r="F10" t="str">
        <f t="shared" ref="F10:H15" si="4">"Buche Ekl 1 nur 35 bis 80 Jahre"</f>
        <v>Buche Ekl 1 nur 35 bis 80 Jahre</v>
      </c>
      <c r="G10" t="str">
        <f t="shared" si="4"/>
        <v>Buche Ekl 1 nur 35 bis 80 Jahre</v>
      </c>
      <c r="H10" t="str">
        <f t="shared" si="4"/>
        <v>Buche Ekl 1 nur 35 bis 80 Jahre</v>
      </c>
      <c r="I10">
        <v>1750</v>
      </c>
      <c r="J10">
        <v>1890</v>
      </c>
      <c r="K10">
        <v>2030</v>
      </c>
      <c r="L10">
        <v>2180</v>
      </c>
      <c r="M10">
        <v>2330</v>
      </c>
      <c r="N10">
        <v>2470</v>
      </c>
      <c r="O10">
        <v>2600</v>
      </c>
      <c r="P10">
        <v>2720</v>
      </c>
      <c r="Q10">
        <v>2810</v>
      </c>
      <c r="R10">
        <v>2910</v>
      </c>
      <c r="S10" t="str">
        <f t="shared" ref="S10:U15" si="5">"Buche Ekl 1 nur 35 bis 80 Jahre"</f>
        <v>Buche Ekl 1 nur 35 bis 80 Jahre</v>
      </c>
      <c r="T10" t="str">
        <f t="shared" si="5"/>
        <v>Buche Ekl 1 nur 35 bis 80 Jahre</v>
      </c>
      <c r="U10" t="str">
        <f t="shared" si="5"/>
        <v>Buche Ekl 1 nur 35 bis 80 Jahre</v>
      </c>
      <c r="V10">
        <v>0.44</v>
      </c>
      <c r="W10">
        <v>0.68</v>
      </c>
      <c r="X10">
        <v>0.96</v>
      </c>
      <c r="Y10">
        <v>1.32</v>
      </c>
      <c r="Z10">
        <v>1.74</v>
      </c>
      <c r="AA10">
        <v>2.2400000000000002</v>
      </c>
      <c r="AB10">
        <v>2.83</v>
      </c>
      <c r="AC10">
        <v>3.48</v>
      </c>
      <c r="AD10">
        <v>4.1900000000000004</v>
      </c>
      <c r="AE10">
        <v>5.03</v>
      </c>
    </row>
    <row r="11" spans="1:31" x14ac:dyDescent="0.25">
      <c r="A11" t="s">
        <v>17</v>
      </c>
      <c r="B11" t="s">
        <v>14</v>
      </c>
      <c r="C11" t="s">
        <v>15</v>
      </c>
      <c r="D11">
        <v>1</v>
      </c>
      <c r="E11" t="str">
        <f t="shared" si="3"/>
        <v>Buche2mgering1</v>
      </c>
      <c r="F11" t="str">
        <f t="shared" si="4"/>
        <v>Buche Ekl 1 nur 35 bis 80 Jahre</v>
      </c>
      <c r="G11" t="str">
        <f t="shared" si="4"/>
        <v>Buche Ekl 1 nur 35 bis 80 Jahre</v>
      </c>
      <c r="H11" t="str">
        <f t="shared" si="4"/>
        <v>Buche Ekl 1 nur 35 bis 80 Jahre</v>
      </c>
      <c r="I11">
        <v>720</v>
      </c>
      <c r="J11">
        <v>770</v>
      </c>
      <c r="K11">
        <v>830</v>
      </c>
      <c r="L11">
        <v>890</v>
      </c>
      <c r="M11">
        <v>950</v>
      </c>
      <c r="N11">
        <v>1010</v>
      </c>
      <c r="O11">
        <v>1060</v>
      </c>
      <c r="P11">
        <v>1100</v>
      </c>
      <c r="Q11">
        <v>1130</v>
      </c>
      <c r="R11">
        <v>1170</v>
      </c>
      <c r="S11" t="str">
        <f t="shared" si="5"/>
        <v>Buche Ekl 1 nur 35 bis 80 Jahre</v>
      </c>
      <c r="T11" t="str">
        <f t="shared" si="5"/>
        <v>Buche Ekl 1 nur 35 bis 80 Jahre</v>
      </c>
      <c r="U11" t="str">
        <f t="shared" si="5"/>
        <v>Buche Ekl 1 nur 35 bis 80 Jahre</v>
      </c>
      <c r="V11">
        <v>0.18</v>
      </c>
      <c r="W11">
        <v>0.28000000000000003</v>
      </c>
      <c r="X11">
        <v>0.39</v>
      </c>
      <c r="Y11">
        <v>0.54</v>
      </c>
      <c r="Z11">
        <v>0.71</v>
      </c>
      <c r="AA11">
        <v>0.92</v>
      </c>
      <c r="AB11">
        <v>1.1499999999999999</v>
      </c>
      <c r="AC11">
        <v>1.41</v>
      </c>
      <c r="AD11">
        <v>1.69</v>
      </c>
      <c r="AE11">
        <v>2.02</v>
      </c>
    </row>
    <row r="12" spans="1:31" x14ac:dyDescent="0.25">
      <c r="A12" t="s">
        <v>17</v>
      </c>
      <c r="B12" t="s">
        <v>18</v>
      </c>
      <c r="C12" t="s">
        <v>9</v>
      </c>
      <c r="D12">
        <v>1</v>
      </c>
      <c r="E12" t="str">
        <f t="shared" si="3"/>
        <v>Buche3mhoch1</v>
      </c>
      <c r="F12" t="str">
        <f t="shared" si="4"/>
        <v>Buche Ekl 1 nur 35 bis 80 Jahre</v>
      </c>
      <c r="G12" t="str">
        <f t="shared" si="4"/>
        <v>Buche Ekl 1 nur 35 bis 80 Jahre</v>
      </c>
      <c r="H12" t="str">
        <f t="shared" si="4"/>
        <v>Buche Ekl 1 nur 35 bis 80 Jahre</v>
      </c>
      <c r="I12">
        <v>2580</v>
      </c>
      <c r="J12">
        <v>2780</v>
      </c>
      <c r="K12">
        <v>2990</v>
      </c>
      <c r="L12">
        <v>3210</v>
      </c>
      <c r="M12">
        <v>3430</v>
      </c>
      <c r="N12">
        <v>3640</v>
      </c>
      <c r="O12">
        <v>3820</v>
      </c>
      <c r="P12">
        <v>3990</v>
      </c>
      <c r="Q12">
        <v>4130</v>
      </c>
      <c r="R12">
        <v>4270</v>
      </c>
      <c r="S12" t="str">
        <f t="shared" si="5"/>
        <v>Buche Ekl 1 nur 35 bis 80 Jahre</v>
      </c>
      <c r="T12" t="str">
        <f t="shared" si="5"/>
        <v>Buche Ekl 1 nur 35 bis 80 Jahre</v>
      </c>
      <c r="U12" t="str">
        <f t="shared" si="5"/>
        <v>Buche Ekl 1 nur 35 bis 80 Jahre</v>
      </c>
      <c r="V12">
        <v>0.65</v>
      </c>
      <c r="W12">
        <v>0.99</v>
      </c>
      <c r="X12">
        <v>1.42</v>
      </c>
      <c r="Y12">
        <v>1.94</v>
      </c>
      <c r="Z12">
        <v>2.56</v>
      </c>
      <c r="AA12">
        <v>3.3</v>
      </c>
      <c r="AB12">
        <v>4.1500000000000004</v>
      </c>
      <c r="AC12">
        <v>5.0999999999999996</v>
      </c>
      <c r="AD12">
        <v>6.16</v>
      </c>
      <c r="AE12">
        <v>7.37</v>
      </c>
    </row>
    <row r="13" spans="1:31" x14ac:dyDescent="0.25">
      <c r="A13" t="s">
        <v>17</v>
      </c>
      <c r="B13" t="s">
        <v>18</v>
      </c>
      <c r="C13" t="s">
        <v>15</v>
      </c>
      <c r="D13">
        <v>1</v>
      </c>
      <c r="E13" t="str">
        <f t="shared" si="3"/>
        <v>Buche3mgering1</v>
      </c>
      <c r="F13" t="str">
        <f t="shared" si="4"/>
        <v>Buche Ekl 1 nur 35 bis 80 Jahre</v>
      </c>
      <c r="G13" t="str">
        <f t="shared" si="4"/>
        <v>Buche Ekl 1 nur 35 bis 80 Jahre</v>
      </c>
      <c r="H13" t="str">
        <f t="shared" si="4"/>
        <v>Buche Ekl 1 nur 35 bis 80 Jahre</v>
      </c>
      <c r="I13">
        <v>1100</v>
      </c>
      <c r="J13">
        <v>1190</v>
      </c>
      <c r="K13">
        <v>1280</v>
      </c>
      <c r="L13">
        <v>1370</v>
      </c>
      <c r="M13">
        <v>1460</v>
      </c>
      <c r="N13">
        <v>1540</v>
      </c>
      <c r="O13">
        <v>1610</v>
      </c>
      <c r="P13">
        <v>1660</v>
      </c>
      <c r="Q13">
        <v>1710</v>
      </c>
      <c r="R13">
        <v>1770</v>
      </c>
      <c r="S13" t="str">
        <f t="shared" si="5"/>
        <v>Buche Ekl 1 nur 35 bis 80 Jahre</v>
      </c>
      <c r="T13" t="str">
        <f t="shared" si="5"/>
        <v>Buche Ekl 1 nur 35 bis 80 Jahre</v>
      </c>
      <c r="U13" t="str">
        <f t="shared" si="5"/>
        <v>Buche Ekl 1 nur 35 bis 80 Jahre</v>
      </c>
      <c r="V13">
        <v>0.28000000000000003</v>
      </c>
      <c r="W13">
        <v>0.43</v>
      </c>
      <c r="X13">
        <v>0.61</v>
      </c>
      <c r="Y13">
        <v>0.83</v>
      </c>
      <c r="Z13">
        <v>1.0900000000000001</v>
      </c>
      <c r="AA13">
        <v>1.4</v>
      </c>
      <c r="AB13">
        <v>1.75</v>
      </c>
      <c r="AC13">
        <v>2.12</v>
      </c>
      <c r="AD13">
        <v>2.5499999999999998</v>
      </c>
      <c r="AE13">
        <v>3.06</v>
      </c>
    </row>
    <row r="14" spans="1:31" x14ac:dyDescent="0.25">
      <c r="A14" t="s">
        <v>17</v>
      </c>
      <c r="B14" t="s">
        <v>8</v>
      </c>
      <c r="C14" t="s">
        <v>9</v>
      </c>
      <c r="D14">
        <v>1</v>
      </c>
      <c r="E14" t="str">
        <f t="shared" si="3"/>
        <v>Buche4mhoch1</v>
      </c>
      <c r="F14" t="str">
        <f t="shared" si="4"/>
        <v>Buche Ekl 1 nur 35 bis 80 Jahre</v>
      </c>
      <c r="G14" t="str">
        <f t="shared" si="4"/>
        <v>Buche Ekl 1 nur 35 bis 80 Jahre</v>
      </c>
      <c r="H14" t="str">
        <f t="shared" si="4"/>
        <v>Buche Ekl 1 nur 35 bis 80 Jahre</v>
      </c>
      <c r="I14">
        <v>3380</v>
      </c>
      <c r="J14">
        <v>3640</v>
      </c>
      <c r="K14">
        <v>3920</v>
      </c>
      <c r="L14">
        <v>4200</v>
      </c>
      <c r="M14">
        <v>4500</v>
      </c>
      <c r="N14">
        <v>4770</v>
      </c>
      <c r="O14">
        <v>5020</v>
      </c>
      <c r="P14">
        <v>5250</v>
      </c>
      <c r="Q14">
        <v>5440</v>
      </c>
      <c r="R14">
        <v>5620</v>
      </c>
      <c r="S14" t="str">
        <f t="shared" si="5"/>
        <v>Buche Ekl 1 nur 35 bis 80 Jahre</v>
      </c>
      <c r="T14" t="str">
        <f t="shared" si="5"/>
        <v>Buche Ekl 1 nur 35 bis 80 Jahre</v>
      </c>
      <c r="U14" t="str">
        <f t="shared" si="5"/>
        <v>Buche Ekl 1 nur 35 bis 80 Jahre</v>
      </c>
      <c r="V14">
        <v>0.85</v>
      </c>
      <c r="W14">
        <v>1.3</v>
      </c>
      <c r="X14">
        <v>1.86</v>
      </c>
      <c r="Y14">
        <v>2.54</v>
      </c>
      <c r="Z14">
        <v>3.36</v>
      </c>
      <c r="AA14">
        <v>4.33</v>
      </c>
      <c r="AB14">
        <v>5.46</v>
      </c>
      <c r="AC14">
        <v>6.71</v>
      </c>
      <c r="AD14">
        <v>8.1199999999999992</v>
      </c>
      <c r="AE14">
        <v>9.7100000000000009</v>
      </c>
    </row>
    <row r="15" spans="1:31" x14ac:dyDescent="0.25">
      <c r="A15" t="s">
        <v>17</v>
      </c>
      <c r="B15" t="s">
        <v>8</v>
      </c>
      <c r="C15" t="s">
        <v>15</v>
      </c>
      <c r="D15">
        <v>1</v>
      </c>
      <c r="E15" t="str">
        <f t="shared" si="3"/>
        <v>Buche4mgering1</v>
      </c>
      <c r="F15" t="str">
        <f t="shared" si="4"/>
        <v>Buche Ekl 1 nur 35 bis 80 Jahre</v>
      </c>
      <c r="G15" t="str">
        <f t="shared" si="4"/>
        <v>Buche Ekl 1 nur 35 bis 80 Jahre</v>
      </c>
      <c r="H15" t="str">
        <f t="shared" si="4"/>
        <v>Buche Ekl 1 nur 35 bis 80 Jahre</v>
      </c>
      <c r="I15">
        <v>1470</v>
      </c>
      <c r="J15">
        <v>1580</v>
      </c>
      <c r="K15">
        <v>1700</v>
      </c>
      <c r="L15">
        <v>1820</v>
      </c>
      <c r="M15">
        <v>1940</v>
      </c>
      <c r="N15">
        <v>2050</v>
      </c>
      <c r="O15">
        <v>2140</v>
      </c>
      <c r="P15">
        <v>2210</v>
      </c>
      <c r="Q15">
        <v>2280</v>
      </c>
      <c r="R15">
        <v>2360</v>
      </c>
      <c r="S15" t="str">
        <f t="shared" si="5"/>
        <v>Buche Ekl 1 nur 35 bis 80 Jahre</v>
      </c>
      <c r="T15" t="str">
        <f t="shared" si="5"/>
        <v>Buche Ekl 1 nur 35 bis 80 Jahre</v>
      </c>
      <c r="U15" t="str">
        <f t="shared" si="5"/>
        <v>Buche Ekl 1 nur 35 bis 80 Jahre</v>
      </c>
      <c r="V15">
        <v>0.37</v>
      </c>
      <c r="W15">
        <v>0.56000000000000005</v>
      </c>
      <c r="X15">
        <v>0.81</v>
      </c>
      <c r="Y15">
        <v>1.1000000000000001</v>
      </c>
      <c r="Z15">
        <v>1.45</v>
      </c>
      <c r="AA15">
        <v>1.86</v>
      </c>
      <c r="AB15">
        <v>2.33</v>
      </c>
      <c r="AC15">
        <v>2.83</v>
      </c>
      <c r="AD15">
        <v>3.4</v>
      </c>
      <c r="AE15">
        <v>4.08</v>
      </c>
    </row>
    <row r="16" spans="1:31" x14ac:dyDescent="0.25">
      <c r="A16" t="s">
        <v>17</v>
      </c>
      <c r="B16" t="s">
        <v>14</v>
      </c>
      <c r="C16" t="s">
        <v>9</v>
      </c>
      <c r="D16">
        <v>2</v>
      </c>
      <c r="E16" t="str">
        <f t="shared" si="3"/>
        <v>Buche2mhoch2</v>
      </c>
      <c r="F16" t="str">
        <f t="shared" ref="F16:I21" si="6">"Buche Ekl 2 nur 40 bis 80 Jahre"</f>
        <v>Buche Ekl 2 nur 40 bis 80 Jahre</v>
      </c>
      <c r="G16" t="str">
        <f t="shared" si="6"/>
        <v>Buche Ekl 2 nur 40 bis 80 Jahre</v>
      </c>
      <c r="H16" t="str">
        <f t="shared" si="6"/>
        <v>Buche Ekl 2 nur 40 bis 80 Jahre</v>
      </c>
      <c r="I16" t="str">
        <f t="shared" si="6"/>
        <v>Buche Ekl 2 nur 40 bis 80 Jahre</v>
      </c>
      <c r="J16">
        <v>1480</v>
      </c>
      <c r="K16">
        <v>1600</v>
      </c>
      <c r="L16">
        <v>1720</v>
      </c>
      <c r="M16">
        <v>1840</v>
      </c>
      <c r="N16">
        <v>1970</v>
      </c>
      <c r="O16">
        <v>2090</v>
      </c>
      <c r="P16">
        <v>2200</v>
      </c>
      <c r="Q16">
        <v>2300</v>
      </c>
      <c r="R16">
        <v>2390</v>
      </c>
      <c r="S16" t="str">
        <f t="shared" ref="S16:V21" si="7">"Buche Ekl 2 nur 40 bis 80 Jahre"</f>
        <v>Buche Ekl 2 nur 40 bis 80 Jahre</v>
      </c>
      <c r="T16" t="str">
        <f t="shared" si="7"/>
        <v>Buche Ekl 2 nur 40 bis 80 Jahre</v>
      </c>
      <c r="U16" t="str">
        <f t="shared" si="7"/>
        <v>Buche Ekl 2 nur 40 bis 80 Jahre</v>
      </c>
      <c r="V16" t="str">
        <f t="shared" si="7"/>
        <v>Buche Ekl 2 nur 40 bis 80 Jahre</v>
      </c>
      <c r="W16">
        <v>0.41</v>
      </c>
      <c r="X16">
        <v>0.6</v>
      </c>
      <c r="Y16">
        <v>0.83</v>
      </c>
      <c r="Z16">
        <v>1.0900000000000001</v>
      </c>
      <c r="AA16">
        <v>1.42</v>
      </c>
      <c r="AB16">
        <v>1.8</v>
      </c>
      <c r="AC16">
        <v>2.25</v>
      </c>
      <c r="AD16">
        <v>2.74</v>
      </c>
      <c r="AE16">
        <v>3.27</v>
      </c>
    </row>
    <row r="17" spans="1:31" x14ac:dyDescent="0.25">
      <c r="A17" t="s">
        <v>17</v>
      </c>
      <c r="B17" t="s">
        <v>14</v>
      </c>
      <c r="C17" t="s">
        <v>15</v>
      </c>
      <c r="D17">
        <v>2</v>
      </c>
      <c r="E17" t="str">
        <f t="shared" si="3"/>
        <v>Buche2mgering2</v>
      </c>
      <c r="F17" t="str">
        <f t="shared" si="6"/>
        <v>Buche Ekl 2 nur 40 bis 80 Jahre</v>
      </c>
      <c r="G17" t="str">
        <f t="shared" si="6"/>
        <v>Buche Ekl 2 nur 40 bis 80 Jahre</v>
      </c>
      <c r="H17" t="str">
        <f t="shared" si="6"/>
        <v>Buche Ekl 2 nur 40 bis 80 Jahre</v>
      </c>
      <c r="I17" t="str">
        <f t="shared" si="6"/>
        <v>Buche Ekl 2 nur 40 bis 80 Jahre</v>
      </c>
      <c r="J17">
        <v>520</v>
      </c>
      <c r="K17">
        <v>560</v>
      </c>
      <c r="L17">
        <v>600</v>
      </c>
      <c r="M17">
        <v>650</v>
      </c>
      <c r="N17">
        <v>690</v>
      </c>
      <c r="O17">
        <v>730</v>
      </c>
      <c r="P17">
        <v>760</v>
      </c>
      <c r="Q17">
        <v>790</v>
      </c>
      <c r="R17">
        <v>810</v>
      </c>
      <c r="S17" t="str">
        <f t="shared" si="7"/>
        <v>Buche Ekl 2 nur 40 bis 80 Jahre</v>
      </c>
      <c r="T17" t="str">
        <f t="shared" si="7"/>
        <v>Buche Ekl 2 nur 40 bis 80 Jahre</v>
      </c>
      <c r="U17" t="str">
        <f t="shared" si="7"/>
        <v>Buche Ekl 2 nur 40 bis 80 Jahre</v>
      </c>
      <c r="V17" t="str">
        <f t="shared" si="7"/>
        <v>Buche Ekl 2 nur 40 bis 80 Jahre</v>
      </c>
      <c r="W17">
        <v>0.14000000000000001</v>
      </c>
      <c r="X17">
        <v>0.21</v>
      </c>
      <c r="Y17">
        <v>0.28999999999999998</v>
      </c>
      <c r="Z17">
        <v>0.38</v>
      </c>
      <c r="AA17">
        <v>0.5</v>
      </c>
      <c r="AB17">
        <v>0.63</v>
      </c>
      <c r="AC17">
        <v>0.78</v>
      </c>
      <c r="AD17">
        <v>0.94</v>
      </c>
      <c r="AE17">
        <v>1.1100000000000001</v>
      </c>
    </row>
    <row r="18" spans="1:31" x14ac:dyDescent="0.25">
      <c r="A18" t="s">
        <v>17</v>
      </c>
      <c r="B18" t="s">
        <v>18</v>
      </c>
      <c r="C18" t="s">
        <v>9</v>
      </c>
      <c r="D18">
        <v>2</v>
      </c>
      <c r="E18" t="str">
        <f t="shared" si="3"/>
        <v>Buche3mhoch2</v>
      </c>
      <c r="F18" t="str">
        <f t="shared" si="6"/>
        <v>Buche Ekl 2 nur 40 bis 80 Jahre</v>
      </c>
      <c r="G18" t="str">
        <f t="shared" si="6"/>
        <v>Buche Ekl 2 nur 40 bis 80 Jahre</v>
      </c>
      <c r="H18" t="str">
        <f t="shared" si="6"/>
        <v>Buche Ekl 2 nur 40 bis 80 Jahre</v>
      </c>
      <c r="I18" t="str">
        <f t="shared" si="6"/>
        <v>Buche Ekl 2 nur 40 bis 80 Jahre</v>
      </c>
      <c r="J18">
        <v>2250</v>
      </c>
      <c r="K18">
        <v>2420</v>
      </c>
      <c r="L18">
        <v>2610</v>
      </c>
      <c r="M18">
        <v>2790</v>
      </c>
      <c r="N18">
        <v>2990</v>
      </c>
      <c r="O18">
        <v>3180</v>
      </c>
      <c r="P18">
        <v>3350</v>
      </c>
      <c r="Q18">
        <v>3500</v>
      </c>
      <c r="R18">
        <v>3650</v>
      </c>
      <c r="S18" t="str">
        <f t="shared" si="7"/>
        <v>Buche Ekl 2 nur 40 bis 80 Jahre</v>
      </c>
      <c r="T18" t="str">
        <f t="shared" si="7"/>
        <v>Buche Ekl 2 nur 40 bis 80 Jahre</v>
      </c>
      <c r="U18" t="str">
        <f t="shared" si="7"/>
        <v>Buche Ekl 2 nur 40 bis 80 Jahre</v>
      </c>
      <c r="V18" t="str">
        <f t="shared" si="7"/>
        <v>Buche Ekl 2 nur 40 bis 80 Jahre</v>
      </c>
      <c r="W18">
        <v>0.62</v>
      </c>
      <c r="X18">
        <v>0.91</v>
      </c>
      <c r="Y18">
        <v>1.25</v>
      </c>
      <c r="Z18">
        <v>1.65</v>
      </c>
      <c r="AA18">
        <v>2.15</v>
      </c>
      <c r="AB18">
        <v>2.75</v>
      </c>
      <c r="AC18">
        <v>3.43</v>
      </c>
      <c r="AD18">
        <v>4.17</v>
      </c>
      <c r="AE18">
        <v>5</v>
      </c>
    </row>
    <row r="19" spans="1:31" x14ac:dyDescent="0.25">
      <c r="A19" t="s">
        <v>17</v>
      </c>
      <c r="B19" t="s">
        <v>18</v>
      </c>
      <c r="C19" t="s">
        <v>15</v>
      </c>
      <c r="D19">
        <v>2</v>
      </c>
      <c r="E19" t="str">
        <f t="shared" si="3"/>
        <v>Buche3mgering2</v>
      </c>
      <c r="F19" t="str">
        <f t="shared" si="6"/>
        <v>Buche Ekl 2 nur 40 bis 80 Jahre</v>
      </c>
      <c r="G19" t="str">
        <f t="shared" si="6"/>
        <v>Buche Ekl 2 nur 40 bis 80 Jahre</v>
      </c>
      <c r="H19" t="str">
        <f t="shared" si="6"/>
        <v>Buche Ekl 2 nur 40 bis 80 Jahre</v>
      </c>
      <c r="I19" t="str">
        <f t="shared" si="6"/>
        <v>Buche Ekl 2 nur 40 bis 80 Jahre</v>
      </c>
      <c r="J19">
        <v>870</v>
      </c>
      <c r="K19">
        <v>940</v>
      </c>
      <c r="L19">
        <v>1010</v>
      </c>
      <c r="M19">
        <v>1080</v>
      </c>
      <c r="N19">
        <v>1150</v>
      </c>
      <c r="O19">
        <v>1220</v>
      </c>
      <c r="P19">
        <v>1280</v>
      </c>
      <c r="Q19">
        <v>1320</v>
      </c>
      <c r="R19">
        <v>1370</v>
      </c>
      <c r="S19" t="str">
        <f t="shared" si="7"/>
        <v>Buche Ekl 2 nur 40 bis 80 Jahre</v>
      </c>
      <c r="T19" t="str">
        <f t="shared" si="7"/>
        <v>Buche Ekl 2 nur 40 bis 80 Jahre</v>
      </c>
      <c r="U19" t="str">
        <f t="shared" si="7"/>
        <v>Buche Ekl 2 nur 40 bis 80 Jahre</v>
      </c>
      <c r="V19" t="str">
        <f t="shared" si="7"/>
        <v>Buche Ekl 2 nur 40 bis 80 Jahre</v>
      </c>
      <c r="W19">
        <v>0.24</v>
      </c>
      <c r="X19">
        <v>0.35</v>
      </c>
      <c r="Y19">
        <v>0.48</v>
      </c>
      <c r="Z19">
        <v>0.64</v>
      </c>
      <c r="AA19">
        <v>0.83</v>
      </c>
      <c r="AB19">
        <v>1.05</v>
      </c>
      <c r="AC19">
        <v>1.31</v>
      </c>
      <c r="AD19">
        <v>1.57</v>
      </c>
      <c r="AE19">
        <v>1.88</v>
      </c>
    </row>
    <row r="20" spans="1:31" x14ac:dyDescent="0.25">
      <c r="A20" t="s">
        <v>17</v>
      </c>
      <c r="B20" t="s">
        <v>8</v>
      </c>
      <c r="C20" t="s">
        <v>9</v>
      </c>
      <c r="D20">
        <v>2</v>
      </c>
      <c r="E20" t="str">
        <f t="shared" si="3"/>
        <v>Buche4mhoch2</v>
      </c>
      <c r="F20" t="str">
        <f t="shared" si="6"/>
        <v>Buche Ekl 2 nur 40 bis 80 Jahre</v>
      </c>
      <c r="G20" t="str">
        <f t="shared" si="6"/>
        <v>Buche Ekl 2 nur 40 bis 80 Jahre</v>
      </c>
      <c r="H20" t="str">
        <f t="shared" si="6"/>
        <v>Buche Ekl 2 nur 40 bis 80 Jahre</v>
      </c>
      <c r="I20" t="str">
        <f t="shared" si="6"/>
        <v>Buche Ekl 2 nur 40 bis 80 Jahre</v>
      </c>
      <c r="J20">
        <v>2890</v>
      </c>
      <c r="K20">
        <v>3120</v>
      </c>
      <c r="L20">
        <v>3360</v>
      </c>
      <c r="M20">
        <v>3600</v>
      </c>
      <c r="N20">
        <v>3850</v>
      </c>
      <c r="O20">
        <v>4100</v>
      </c>
      <c r="P20">
        <v>4320</v>
      </c>
      <c r="Q20">
        <v>4530</v>
      </c>
      <c r="R20">
        <v>4720</v>
      </c>
      <c r="S20" t="str">
        <f t="shared" si="7"/>
        <v>Buche Ekl 2 nur 40 bis 80 Jahre</v>
      </c>
      <c r="T20" t="str">
        <f t="shared" si="7"/>
        <v>Buche Ekl 2 nur 40 bis 80 Jahre</v>
      </c>
      <c r="U20" t="str">
        <f t="shared" si="7"/>
        <v>Buche Ekl 2 nur 40 bis 80 Jahre</v>
      </c>
      <c r="V20" t="str">
        <f t="shared" si="7"/>
        <v>Buche Ekl 2 nur 40 bis 80 Jahre</v>
      </c>
      <c r="W20">
        <v>0.8</v>
      </c>
      <c r="X20">
        <v>1.17</v>
      </c>
      <c r="Y20">
        <v>1.61</v>
      </c>
      <c r="Z20">
        <v>2.13</v>
      </c>
      <c r="AA20">
        <v>2.77</v>
      </c>
      <c r="AB20">
        <v>3.54</v>
      </c>
      <c r="AC20">
        <v>4.42</v>
      </c>
      <c r="AD20">
        <v>5.39</v>
      </c>
      <c r="AE20">
        <v>6.47</v>
      </c>
    </row>
    <row r="21" spans="1:31" x14ac:dyDescent="0.25">
      <c r="A21" t="s">
        <v>17</v>
      </c>
      <c r="B21" t="s">
        <v>8</v>
      </c>
      <c r="C21" t="s">
        <v>15</v>
      </c>
      <c r="D21">
        <v>2</v>
      </c>
      <c r="E21" t="str">
        <f t="shared" si="3"/>
        <v>Buche4mgering2</v>
      </c>
      <c r="F21" t="str">
        <f t="shared" si="6"/>
        <v>Buche Ekl 2 nur 40 bis 80 Jahre</v>
      </c>
      <c r="G21" t="str">
        <f t="shared" si="6"/>
        <v>Buche Ekl 2 nur 40 bis 80 Jahre</v>
      </c>
      <c r="H21" t="str">
        <f t="shared" si="6"/>
        <v>Buche Ekl 2 nur 40 bis 80 Jahre</v>
      </c>
      <c r="I21" t="str">
        <f t="shared" si="6"/>
        <v>Buche Ekl 2 nur 40 bis 80 Jahre</v>
      </c>
      <c r="J21">
        <v>1110</v>
      </c>
      <c r="K21">
        <v>1200</v>
      </c>
      <c r="L21">
        <v>1290</v>
      </c>
      <c r="M21">
        <v>1380</v>
      </c>
      <c r="N21">
        <v>1470</v>
      </c>
      <c r="O21">
        <v>1550</v>
      </c>
      <c r="P21">
        <v>1620</v>
      </c>
      <c r="Q21">
        <v>1670</v>
      </c>
      <c r="R21">
        <v>1730</v>
      </c>
      <c r="S21" t="str">
        <f t="shared" si="7"/>
        <v>Buche Ekl 2 nur 40 bis 80 Jahre</v>
      </c>
      <c r="T21" t="str">
        <f t="shared" si="7"/>
        <v>Buche Ekl 2 nur 40 bis 80 Jahre</v>
      </c>
      <c r="U21" t="str">
        <f t="shared" si="7"/>
        <v>Buche Ekl 2 nur 40 bis 80 Jahre</v>
      </c>
      <c r="V21" t="str">
        <f t="shared" si="7"/>
        <v>Buche Ekl 2 nur 40 bis 80 Jahre</v>
      </c>
      <c r="W21">
        <v>0.31</v>
      </c>
      <c r="X21">
        <v>0.45</v>
      </c>
      <c r="Y21">
        <v>0.62</v>
      </c>
      <c r="Z21">
        <v>0.81</v>
      </c>
      <c r="AA21">
        <v>1.06</v>
      </c>
      <c r="AB21">
        <v>1.34</v>
      </c>
      <c r="AC21">
        <v>1.66</v>
      </c>
      <c r="AD21">
        <v>1.99</v>
      </c>
      <c r="AE21">
        <v>2.37</v>
      </c>
    </row>
    <row r="22" spans="1:31" x14ac:dyDescent="0.25">
      <c r="A22" t="s">
        <v>17</v>
      </c>
      <c r="B22" t="s">
        <v>14</v>
      </c>
      <c r="C22" t="s">
        <v>9</v>
      </c>
      <c r="D22">
        <v>3</v>
      </c>
      <c r="E22" t="str">
        <f t="shared" si="3"/>
        <v>Buche2mhoch3</v>
      </c>
      <c r="F22" t="str">
        <f t="shared" ref="F22:J27" si="8">"Buche Ekl 3 nur 45 bis 80 Jahre"</f>
        <v>Buche Ekl 3 nur 45 bis 80 Jahre</v>
      </c>
      <c r="G22" t="str">
        <f t="shared" si="8"/>
        <v>Buche Ekl 3 nur 45 bis 80 Jahre</v>
      </c>
      <c r="H22" t="str">
        <f t="shared" si="8"/>
        <v>Buche Ekl 3 nur 45 bis 80 Jahre</v>
      </c>
      <c r="I22" t="str">
        <f t="shared" si="8"/>
        <v>Buche Ekl 3 nur 45 bis 80 Jahre</v>
      </c>
      <c r="J22" t="str">
        <f t="shared" si="8"/>
        <v>Buche Ekl 3 nur 45 bis 80 Jahre</v>
      </c>
      <c r="K22">
        <v>1250</v>
      </c>
      <c r="L22">
        <v>1340</v>
      </c>
      <c r="M22">
        <v>1450</v>
      </c>
      <c r="N22">
        <v>1560</v>
      </c>
      <c r="O22">
        <v>1670</v>
      </c>
      <c r="P22">
        <v>1780</v>
      </c>
      <c r="Q22">
        <v>1900</v>
      </c>
      <c r="R22">
        <v>2010</v>
      </c>
      <c r="S22" t="str">
        <f t="shared" ref="S22:W27" si="9">"Buche Ekl 3 nur 45 bis 80 Jahre"</f>
        <v>Buche Ekl 3 nur 45 bis 80 Jahre</v>
      </c>
      <c r="T22" t="str">
        <f t="shared" si="9"/>
        <v>Buche Ekl 3 nur 45 bis 80 Jahre</v>
      </c>
      <c r="U22" t="str">
        <f t="shared" si="9"/>
        <v>Buche Ekl 3 nur 45 bis 80 Jahre</v>
      </c>
      <c r="V22" t="str">
        <f t="shared" si="9"/>
        <v>Buche Ekl 3 nur 45 bis 80 Jahre</v>
      </c>
      <c r="W22" t="str">
        <f t="shared" si="9"/>
        <v>Buche Ekl 3 nur 45 bis 80 Jahre</v>
      </c>
      <c r="X22">
        <v>0.28000000000000003</v>
      </c>
      <c r="Y22">
        <v>0.41</v>
      </c>
      <c r="Z22">
        <v>0.56999999999999995</v>
      </c>
      <c r="AA22">
        <v>0.77</v>
      </c>
      <c r="AB22">
        <v>1.01</v>
      </c>
      <c r="AC22">
        <v>1.29</v>
      </c>
      <c r="AD22">
        <v>1.62</v>
      </c>
      <c r="AE22">
        <v>2</v>
      </c>
    </row>
    <row r="23" spans="1:31" x14ac:dyDescent="0.25">
      <c r="A23" t="s">
        <v>17</v>
      </c>
      <c r="B23" t="s">
        <v>14</v>
      </c>
      <c r="C23" t="s">
        <v>15</v>
      </c>
      <c r="D23">
        <v>3</v>
      </c>
      <c r="E23" t="str">
        <f t="shared" si="3"/>
        <v>Buche2mgering3</v>
      </c>
      <c r="F23" t="str">
        <f t="shared" si="8"/>
        <v>Buche Ekl 3 nur 45 bis 80 Jahre</v>
      </c>
      <c r="G23" t="str">
        <f t="shared" si="8"/>
        <v>Buche Ekl 3 nur 45 bis 80 Jahre</v>
      </c>
      <c r="H23" t="str">
        <f t="shared" si="8"/>
        <v>Buche Ekl 3 nur 45 bis 80 Jahre</v>
      </c>
      <c r="I23" t="str">
        <f t="shared" si="8"/>
        <v>Buche Ekl 3 nur 45 bis 80 Jahre</v>
      </c>
      <c r="J23" t="str">
        <f t="shared" si="8"/>
        <v>Buche Ekl 3 nur 45 bis 80 Jahre</v>
      </c>
      <c r="K23">
        <v>430</v>
      </c>
      <c r="L23">
        <v>470</v>
      </c>
      <c r="M23">
        <v>500</v>
      </c>
      <c r="N23">
        <v>540</v>
      </c>
      <c r="O23">
        <v>580</v>
      </c>
      <c r="P23">
        <v>620</v>
      </c>
      <c r="Q23">
        <v>650</v>
      </c>
      <c r="R23">
        <v>690</v>
      </c>
      <c r="S23" t="str">
        <f t="shared" si="9"/>
        <v>Buche Ekl 3 nur 45 bis 80 Jahre</v>
      </c>
      <c r="T23" t="str">
        <f t="shared" si="9"/>
        <v>Buche Ekl 3 nur 45 bis 80 Jahre</v>
      </c>
      <c r="U23" t="str">
        <f t="shared" si="9"/>
        <v>Buche Ekl 3 nur 45 bis 80 Jahre</v>
      </c>
      <c r="V23" t="str">
        <f t="shared" si="9"/>
        <v>Buche Ekl 3 nur 45 bis 80 Jahre</v>
      </c>
      <c r="W23" t="str">
        <f t="shared" si="9"/>
        <v>Buche Ekl 3 nur 45 bis 80 Jahre</v>
      </c>
      <c r="X23">
        <v>0.1</v>
      </c>
      <c r="Y23">
        <v>0.14000000000000001</v>
      </c>
      <c r="Z23">
        <v>0.2</v>
      </c>
      <c r="AA23">
        <v>0.27</v>
      </c>
      <c r="AB23">
        <v>0.35</v>
      </c>
      <c r="AC23">
        <v>0.45</v>
      </c>
      <c r="AD23">
        <v>0.56000000000000005</v>
      </c>
      <c r="AE23">
        <v>0.69</v>
      </c>
    </row>
    <row r="24" spans="1:31" x14ac:dyDescent="0.25">
      <c r="A24" t="s">
        <v>17</v>
      </c>
      <c r="B24" t="s">
        <v>18</v>
      </c>
      <c r="C24" t="s">
        <v>9</v>
      </c>
      <c r="D24">
        <v>3</v>
      </c>
      <c r="E24" t="str">
        <f t="shared" si="3"/>
        <v>Buche3mhoch3</v>
      </c>
      <c r="F24" t="str">
        <f t="shared" si="8"/>
        <v>Buche Ekl 3 nur 45 bis 80 Jahre</v>
      </c>
      <c r="G24" t="str">
        <f t="shared" si="8"/>
        <v>Buche Ekl 3 nur 45 bis 80 Jahre</v>
      </c>
      <c r="H24" t="str">
        <f t="shared" si="8"/>
        <v>Buche Ekl 3 nur 45 bis 80 Jahre</v>
      </c>
      <c r="I24" t="str">
        <f t="shared" si="8"/>
        <v>Buche Ekl 3 nur 45 bis 80 Jahre</v>
      </c>
      <c r="J24" t="str">
        <f t="shared" si="8"/>
        <v>Buche Ekl 3 nur 45 bis 80 Jahre</v>
      </c>
      <c r="K24">
        <v>1800</v>
      </c>
      <c r="L24">
        <v>1940</v>
      </c>
      <c r="M24">
        <v>2090</v>
      </c>
      <c r="N24">
        <v>2250</v>
      </c>
      <c r="O24">
        <v>2410</v>
      </c>
      <c r="P24">
        <v>2580</v>
      </c>
      <c r="Q24">
        <v>2740</v>
      </c>
      <c r="R24">
        <v>2910</v>
      </c>
      <c r="S24" t="str">
        <f t="shared" si="9"/>
        <v>Buche Ekl 3 nur 45 bis 80 Jahre</v>
      </c>
      <c r="T24" t="str">
        <f t="shared" si="9"/>
        <v>Buche Ekl 3 nur 45 bis 80 Jahre</v>
      </c>
      <c r="U24" t="str">
        <f t="shared" si="9"/>
        <v>Buche Ekl 3 nur 45 bis 80 Jahre</v>
      </c>
      <c r="V24" t="str">
        <f t="shared" si="9"/>
        <v>Buche Ekl 3 nur 45 bis 80 Jahre</v>
      </c>
      <c r="W24" t="str">
        <f t="shared" si="9"/>
        <v>Buche Ekl 3 nur 45 bis 80 Jahre</v>
      </c>
      <c r="X24">
        <v>0.41</v>
      </c>
      <c r="Y24">
        <v>0.59</v>
      </c>
      <c r="Z24">
        <v>0.82</v>
      </c>
      <c r="AA24">
        <v>1.1100000000000001</v>
      </c>
      <c r="AB24">
        <v>1.46</v>
      </c>
      <c r="AC24">
        <v>1.87</v>
      </c>
      <c r="AD24">
        <v>2.34</v>
      </c>
      <c r="AE24">
        <v>2.9</v>
      </c>
    </row>
    <row r="25" spans="1:31" x14ac:dyDescent="0.25">
      <c r="A25" t="s">
        <v>17</v>
      </c>
      <c r="B25" t="s">
        <v>18</v>
      </c>
      <c r="C25" t="s">
        <v>15</v>
      </c>
      <c r="D25">
        <v>3</v>
      </c>
      <c r="E25" t="str">
        <f t="shared" si="3"/>
        <v>Buche3mgering3</v>
      </c>
      <c r="F25" t="str">
        <f t="shared" si="8"/>
        <v>Buche Ekl 3 nur 45 bis 80 Jahre</v>
      </c>
      <c r="G25" t="str">
        <f t="shared" si="8"/>
        <v>Buche Ekl 3 nur 45 bis 80 Jahre</v>
      </c>
      <c r="H25" t="str">
        <f t="shared" si="8"/>
        <v>Buche Ekl 3 nur 45 bis 80 Jahre</v>
      </c>
      <c r="I25" t="str">
        <f t="shared" si="8"/>
        <v>Buche Ekl 3 nur 45 bis 80 Jahre</v>
      </c>
      <c r="J25" t="str">
        <f t="shared" si="8"/>
        <v>Buche Ekl 3 nur 45 bis 80 Jahre</v>
      </c>
      <c r="K25">
        <v>640</v>
      </c>
      <c r="L25">
        <v>690</v>
      </c>
      <c r="M25">
        <v>740</v>
      </c>
      <c r="N25">
        <v>800</v>
      </c>
      <c r="O25">
        <v>860</v>
      </c>
      <c r="P25">
        <v>910</v>
      </c>
      <c r="Q25">
        <v>970</v>
      </c>
      <c r="R25">
        <v>1020</v>
      </c>
      <c r="S25" t="str">
        <f t="shared" si="9"/>
        <v>Buche Ekl 3 nur 45 bis 80 Jahre</v>
      </c>
      <c r="T25" t="str">
        <f t="shared" si="9"/>
        <v>Buche Ekl 3 nur 45 bis 80 Jahre</v>
      </c>
      <c r="U25" t="str">
        <f t="shared" si="9"/>
        <v>Buche Ekl 3 nur 45 bis 80 Jahre</v>
      </c>
      <c r="V25" t="str">
        <f t="shared" si="9"/>
        <v>Buche Ekl 3 nur 45 bis 80 Jahre</v>
      </c>
      <c r="W25" t="str">
        <f t="shared" si="9"/>
        <v>Buche Ekl 3 nur 45 bis 80 Jahre</v>
      </c>
      <c r="X25">
        <v>0.15</v>
      </c>
      <c r="Y25">
        <v>0.21</v>
      </c>
      <c r="Z25">
        <v>0.28999999999999998</v>
      </c>
      <c r="AA25">
        <v>0.39</v>
      </c>
      <c r="AB25">
        <v>0.52</v>
      </c>
      <c r="AC25">
        <v>0.66</v>
      </c>
      <c r="AD25">
        <v>0.83</v>
      </c>
      <c r="AE25">
        <v>1.02</v>
      </c>
    </row>
    <row r="26" spans="1:31" x14ac:dyDescent="0.25">
      <c r="A26" t="s">
        <v>17</v>
      </c>
      <c r="B26" t="s">
        <v>8</v>
      </c>
      <c r="C26" t="s">
        <v>9</v>
      </c>
      <c r="D26">
        <v>3</v>
      </c>
      <c r="E26" t="str">
        <f t="shared" si="3"/>
        <v>Buche4mhoch3</v>
      </c>
      <c r="F26" t="str">
        <f t="shared" si="8"/>
        <v>Buche Ekl 3 nur 45 bis 80 Jahre</v>
      </c>
      <c r="G26" t="str">
        <f t="shared" si="8"/>
        <v>Buche Ekl 3 nur 45 bis 80 Jahre</v>
      </c>
      <c r="H26" t="str">
        <f t="shared" si="8"/>
        <v>Buche Ekl 3 nur 45 bis 80 Jahre</v>
      </c>
      <c r="I26" t="str">
        <f t="shared" si="8"/>
        <v>Buche Ekl 3 nur 45 bis 80 Jahre</v>
      </c>
      <c r="J26" t="str">
        <f t="shared" si="8"/>
        <v>Buche Ekl 3 nur 45 bis 80 Jahre</v>
      </c>
      <c r="K26">
        <v>2320</v>
      </c>
      <c r="L26">
        <v>2500</v>
      </c>
      <c r="M26">
        <v>2700</v>
      </c>
      <c r="N26">
        <v>2910</v>
      </c>
      <c r="O26">
        <v>3120</v>
      </c>
      <c r="P26">
        <v>3330</v>
      </c>
      <c r="Q26">
        <v>3550</v>
      </c>
      <c r="R26">
        <v>3770</v>
      </c>
      <c r="S26" t="str">
        <f t="shared" si="9"/>
        <v>Buche Ekl 3 nur 45 bis 80 Jahre</v>
      </c>
      <c r="T26" t="str">
        <f t="shared" si="9"/>
        <v>Buche Ekl 3 nur 45 bis 80 Jahre</v>
      </c>
      <c r="U26" t="str">
        <f t="shared" si="9"/>
        <v>Buche Ekl 3 nur 45 bis 80 Jahre</v>
      </c>
      <c r="V26" t="str">
        <f t="shared" si="9"/>
        <v>Buche Ekl 3 nur 45 bis 80 Jahre</v>
      </c>
      <c r="W26" t="str">
        <f t="shared" si="9"/>
        <v>Buche Ekl 3 nur 45 bis 80 Jahre</v>
      </c>
      <c r="X26">
        <v>0.53</v>
      </c>
      <c r="Y26">
        <v>0.76</v>
      </c>
      <c r="Z26">
        <v>1.06</v>
      </c>
      <c r="AA26">
        <v>1.43</v>
      </c>
      <c r="AB26">
        <v>1.88</v>
      </c>
      <c r="AC26">
        <v>2.41</v>
      </c>
      <c r="AD26">
        <v>3.03</v>
      </c>
      <c r="AE26">
        <v>3.75</v>
      </c>
    </row>
    <row r="27" spans="1:31" x14ac:dyDescent="0.25">
      <c r="A27" t="s">
        <v>17</v>
      </c>
      <c r="B27" t="s">
        <v>8</v>
      </c>
      <c r="C27" t="s">
        <v>15</v>
      </c>
      <c r="D27">
        <v>3</v>
      </c>
      <c r="E27" t="str">
        <f t="shared" si="3"/>
        <v>Buche4mgering3</v>
      </c>
      <c r="F27" t="str">
        <f t="shared" si="8"/>
        <v>Buche Ekl 3 nur 45 bis 80 Jahre</v>
      </c>
      <c r="G27" t="str">
        <f t="shared" si="8"/>
        <v>Buche Ekl 3 nur 45 bis 80 Jahre</v>
      </c>
      <c r="H27" t="str">
        <f t="shared" si="8"/>
        <v>Buche Ekl 3 nur 45 bis 80 Jahre</v>
      </c>
      <c r="I27" t="str">
        <f t="shared" si="8"/>
        <v>Buche Ekl 3 nur 45 bis 80 Jahre</v>
      </c>
      <c r="J27" t="str">
        <f t="shared" si="8"/>
        <v>Buche Ekl 3 nur 45 bis 80 Jahre</v>
      </c>
      <c r="K27">
        <v>830</v>
      </c>
      <c r="L27">
        <v>900</v>
      </c>
      <c r="M27">
        <v>970</v>
      </c>
      <c r="N27">
        <v>1040</v>
      </c>
      <c r="O27">
        <v>1110</v>
      </c>
      <c r="P27">
        <v>1180</v>
      </c>
      <c r="Q27">
        <v>1250</v>
      </c>
      <c r="R27">
        <v>1320</v>
      </c>
      <c r="S27" t="str">
        <f t="shared" si="9"/>
        <v>Buche Ekl 3 nur 45 bis 80 Jahre</v>
      </c>
      <c r="T27" t="str">
        <f t="shared" si="9"/>
        <v>Buche Ekl 3 nur 45 bis 80 Jahre</v>
      </c>
      <c r="U27" t="str">
        <f t="shared" si="9"/>
        <v>Buche Ekl 3 nur 45 bis 80 Jahre</v>
      </c>
      <c r="V27" t="str">
        <f t="shared" si="9"/>
        <v>Buche Ekl 3 nur 45 bis 80 Jahre</v>
      </c>
      <c r="W27" t="str">
        <f t="shared" si="9"/>
        <v>Buche Ekl 3 nur 45 bis 80 Jahre</v>
      </c>
      <c r="X27">
        <v>0.19</v>
      </c>
      <c r="Y27">
        <v>0.27</v>
      </c>
      <c r="Z27">
        <v>0.38</v>
      </c>
      <c r="AA27">
        <v>0.51</v>
      </c>
      <c r="AB27">
        <v>0.67</v>
      </c>
      <c r="AC27">
        <v>0.85</v>
      </c>
      <c r="AD27">
        <v>1.07</v>
      </c>
      <c r="AE27">
        <v>1.31</v>
      </c>
    </row>
    <row r="28" spans="1:31" x14ac:dyDescent="0.25">
      <c r="A28" t="s">
        <v>13</v>
      </c>
      <c r="B28" t="s">
        <v>14</v>
      </c>
      <c r="C28" t="s">
        <v>9</v>
      </c>
      <c r="D28">
        <v>0</v>
      </c>
      <c r="E28" t="str">
        <f t="shared" si="3"/>
        <v>Douglasie2mhoch0</v>
      </c>
      <c r="F28" t="str">
        <f t="shared" ref="F28:O33" si="10">"Douglasie nur Ekl 1 bis 3"</f>
        <v>Douglasie nur Ekl 1 bis 3</v>
      </c>
      <c r="G28" t="str">
        <f t="shared" si="10"/>
        <v>Douglasie nur Ekl 1 bis 3</v>
      </c>
      <c r="H28" t="str">
        <f t="shared" si="10"/>
        <v>Douglasie nur Ekl 1 bis 3</v>
      </c>
      <c r="I28" t="str">
        <f t="shared" si="10"/>
        <v>Douglasie nur Ekl 1 bis 3</v>
      </c>
      <c r="J28" t="str">
        <f t="shared" si="10"/>
        <v>Douglasie nur Ekl 1 bis 3</v>
      </c>
      <c r="K28" t="str">
        <f t="shared" si="10"/>
        <v>Douglasie nur Ekl 1 bis 3</v>
      </c>
      <c r="L28" t="str">
        <f t="shared" si="10"/>
        <v>Douglasie nur Ekl 1 bis 3</v>
      </c>
      <c r="M28" t="str">
        <f t="shared" si="10"/>
        <v>Douglasie nur Ekl 1 bis 3</v>
      </c>
      <c r="N28" t="str">
        <f t="shared" si="10"/>
        <v>Douglasie nur Ekl 1 bis 3</v>
      </c>
      <c r="O28" t="str">
        <f t="shared" si="10"/>
        <v>Douglasie nur Ekl 1 bis 3</v>
      </c>
      <c r="P28" t="str">
        <f t="shared" ref="P28:Y33" si="11">"Douglasie nur Ekl 1 bis 3"</f>
        <v>Douglasie nur Ekl 1 bis 3</v>
      </c>
      <c r="Q28" t="str">
        <f t="shared" si="11"/>
        <v>Douglasie nur Ekl 1 bis 3</v>
      </c>
      <c r="R28" t="str">
        <f t="shared" si="11"/>
        <v>Douglasie nur Ekl 1 bis 3</v>
      </c>
      <c r="S28" t="str">
        <f t="shared" si="11"/>
        <v>Douglasie nur Ekl 1 bis 3</v>
      </c>
      <c r="T28" t="str">
        <f t="shared" si="11"/>
        <v>Douglasie nur Ekl 1 bis 3</v>
      </c>
      <c r="U28" t="str">
        <f t="shared" si="11"/>
        <v>Douglasie nur Ekl 1 bis 3</v>
      </c>
      <c r="V28" t="str">
        <f t="shared" si="11"/>
        <v>Douglasie nur Ekl 1 bis 3</v>
      </c>
      <c r="W28" t="str">
        <f t="shared" si="11"/>
        <v>Douglasie nur Ekl 1 bis 3</v>
      </c>
      <c r="X28" t="str">
        <f t="shared" si="11"/>
        <v>Douglasie nur Ekl 1 bis 3</v>
      </c>
      <c r="Y28" t="str">
        <f t="shared" si="11"/>
        <v>Douglasie nur Ekl 1 bis 3</v>
      </c>
      <c r="Z28" t="str">
        <f t="shared" ref="Z28:AE33" si="12">"Douglasie nur Ekl 1 bis 3"</f>
        <v>Douglasie nur Ekl 1 bis 3</v>
      </c>
      <c r="AA28" t="str">
        <f t="shared" si="12"/>
        <v>Douglasie nur Ekl 1 bis 3</v>
      </c>
      <c r="AB28" t="str">
        <f t="shared" si="12"/>
        <v>Douglasie nur Ekl 1 bis 3</v>
      </c>
      <c r="AC28" t="str">
        <f t="shared" si="12"/>
        <v>Douglasie nur Ekl 1 bis 3</v>
      </c>
      <c r="AD28" t="str">
        <f t="shared" si="12"/>
        <v>Douglasie nur Ekl 1 bis 3</v>
      </c>
      <c r="AE28" t="str">
        <f t="shared" si="12"/>
        <v>Douglasie nur Ekl 1 bis 3</v>
      </c>
    </row>
    <row r="29" spans="1:31" x14ac:dyDescent="0.25">
      <c r="A29" t="s">
        <v>13</v>
      </c>
      <c r="B29" t="s">
        <v>14</v>
      </c>
      <c r="C29" t="s">
        <v>15</v>
      </c>
      <c r="D29">
        <v>0</v>
      </c>
      <c r="E29" t="str">
        <f t="shared" si="3"/>
        <v>Douglasie2mgering0</v>
      </c>
      <c r="F29" t="str">
        <f t="shared" si="10"/>
        <v>Douglasie nur Ekl 1 bis 3</v>
      </c>
      <c r="G29" t="str">
        <f t="shared" si="10"/>
        <v>Douglasie nur Ekl 1 bis 3</v>
      </c>
      <c r="H29" t="str">
        <f t="shared" si="10"/>
        <v>Douglasie nur Ekl 1 bis 3</v>
      </c>
      <c r="I29" t="str">
        <f t="shared" si="10"/>
        <v>Douglasie nur Ekl 1 bis 3</v>
      </c>
      <c r="J29" t="str">
        <f t="shared" si="10"/>
        <v>Douglasie nur Ekl 1 bis 3</v>
      </c>
      <c r="K29" t="str">
        <f t="shared" si="10"/>
        <v>Douglasie nur Ekl 1 bis 3</v>
      </c>
      <c r="L29" t="str">
        <f t="shared" si="10"/>
        <v>Douglasie nur Ekl 1 bis 3</v>
      </c>
      <c r="M29" t="str">
        <f t="shared" si="10"/>
        <v>Douglasie nur Ekl 1 bis 3</v>
      </c>
      <c r="N29" t="str">
        <f t="shared" si="10"/>
        <v>Douglasie nur Ekl 1 bis 3</v>
      </c>
      <c r="O29" t="str">
        <f t="shared" si="10"/>
        <v>Douglasie nur Ekl 1 bis 3</v>
      </c>
      <c r="P29" t="str">
        <f t="shared" si="11"/>
        <v>Douglasie nur Ekl 1 bis 3</v>
      </c>
      <c r="Q29" t="str">
        <f t="shared" si="11"/>
        <v>Douglasie nur Ekl 1 bis 3</v>
      </c>
      <c r="R29" t="str">
        <f t="shared" si="11"/>
        <v>Douglasie nur Ekl 1 bis 3</v>
      </c>
      <c r="S29" t="str">
        <f t="shared" si="11"/>
        <v>Douglasie nur Ekl 1 bis 3</v>
      </c>
      <c r="T29" t="str">
        <f t="shared" si="11"/>
        <v>Douglasie nur Ekl 1 bis 3</v>
      </c>
      <c r="U29" t="str">
        <f t="shared" si="11"/>
        <v>Douglasie nur Ekl 1 bis 3</v>
      </c>
      <c r="V29" t="str">
        <f t="shared" si="11"/>
        <v>Douglasie nur Ekl 1 bis 3</v>
      </c>
      <c r="W29" t="str">
        <f t="shared" si="11"/>
        <v>Douglasie nur Ekl 1 bis 3</v>
      </c>
      <c r="X29" t="str">
        <f t="shared" si="11"/>
        <v>Douglasie nur Ekl 1 bis 3</v>
      </c>
      <c r="Y29" t="str">
        <f t="shared" si="11"/>
        <v>Douglasie nur Ekl 1 bis 3</v>
      </c>
      <c r="Z29" t="str">
        <f t="shared" si="12"/>
        <v>Douglasie nur Ekl 1 bis 3</v>
      </c>
      <c r="AA29" t="str">
        <f t="shared" si="12"/>
        <v>Douglasie nur Ekl 1 bis 3</v>
      </c>
      <c r="AB29" t="str">
        <f t="shared" si="12"/>
        <v>Douglasie nur Ekl 1 bis 3</v>
      </c>
      <c r="AC29" t="str">
        <f t="shared" si="12"/>
        <v>Douglasie nur Ekl 1 bis 3</v>
      </c>
      <c r="AD29" t="str">
        <f t="shared" si="12"/>
        <v>Douglasie nur Ekl 1 bis 3</v>
      </c>
      <c r="AE29" t="str">
        <f t="shared" si="12"/>
        <v>Douglasie nur Ekl 1 bis 3</v>
      </c>
    </row>
    <row r="30" spans="1:31" x14ac:dyDescent="0.25">
      <c r="A30" t="s">
        <v>13</v>
      </c>
      <c r="B30" t="s">
        <v>18</v>
      </c>
      <c r="C30" t="s">
        <v>9</v>
      </c>
      <c r="D30">
        <v>0</v>
      </c>
      <c r="E30" t="str">
        <f t="shared" si="3"/>
        <v>Douglasie3mhoch0</v>
      </c>
      <c r="F30" t="str">
        <f t="shared" si="10"/>
        <v>Douglasie nur Ekl 1 bis 3</v>
      </c>
      <c r="G30" t="str">
        <f t="shared" si="10"/>
        <v>Douglasie nur Ekl 1 bis 3</v>
      </c>
      <c r="H30" t="str">
        <f t="shared" si="10"/>
        <v>Douglasie nur Ekl 1 bis 3</v>
      </c>
      <c r="I30" t="str">
        <f t="shared" si="10"/>
        <v>Douglasie nur Ekl 1 bis 3</v>
      </c>
      <c r="J30" t="str">
        <f t="shared" si="10"/>
        <v>Douglasie nur Ekl 1 bis 3</v>
      </c>
      <c r="K30" t="str">
        <f t="shared" si="10"/>
        <v>Douglasie nur Ekl 1 bis 3</v>
      </c>
      <c r="L30" t="str">
        <f t="shared" si="10"/>
        <v>Douglasie nur Ekl 1 bis 3</v>
      </c>
      <c r="M30" t="str">
        <f t="shared" si="10"/>
        <v>Douglasie nur Ekl 1 bis 3</v>
      </c>
      <c r="N30" t="str">
        <f t="shared" si="10"/>
        <v>Douglasie nur Ekl 1 bis 3</v>
      </c>
      <c r="O30" t="str">
        <f t="shared" si="10"/>
        <v>Douglasie nur Ekl 1 bis 3</v>
      </c>
      <c r="P30" t="str">
        <f t="shared" si="11"/>
        <v>Douglasie nur Ekl 1 bis 3</v>
      </c>
      <c r="Q30" t="str">
        <f t="shared" si="11"/>
        <v>Douglasie nur Ekl 1 bis 3</v>
      </c>
      <c r="R30" t="str">
        <f t="shared" si="11"/>
        <v>Douglasie nur Ekl 1 bis 3</v>
      </c>
      <c r="S30" t="str">
        <f t="shared" si="11"/>
        <v>Douglasie nur Ekl 1 bis 3</v>
      </c>
      <c r="T30" t="str">
        <f t="shared" si="11"/>
        <v>Douglasie nur Ekl 1 bis 3</v>
      </c>
      <c r="U30" t="str">
        <f t="shared" si="11"/>
        <v>Douglasie nur Ekl 1 bis 3</v>
      </c>
      <c r="V30" t="str">
        <f t="shared" si="11"/>
        <v>Douglasie nur Ekl 1 bis 3</v>
      </c>
      <c r="W30" t="str">
        <f t="shared" si="11"/>
        <v>Douglasie nur Ekl 1 bis 3</v>
      </c>
      <c r="X30" t="str">
        <f t="shared" si="11"/>
        <v>Douglasie nur Ekl 1 bis 3</v>
      </c>
      <c r="Y30" t="str">
        <f t="shared" si="11"/>
        <v>Douglasie nur Ekl 1 bis 3</v>
      </c>
      <c r="Z30" t="str">
        <f t="shared" si="12"/>
        <v>Douglasie nur Ekl 1 bis 3</v>
      </c>
      <c r="AA30" t="str">
        <f t="shared" si="12"/>
        <v>Douglasie nur Ekl 1 bis 3</v>
      </c>
      <c r="AB30" t="str">
        <f t="shared" si="12"/>
        <v>Douglasie nur Ekl 1 bis 3</v>
      </c>
      <c r="AC30" t="str">
        <f t="shared" si="12"/>
        <v>Douglasie nur Ekl 1 bis 3</v>
      </c>
      <c r="AD30" t="str">
        <f t="shared" si="12"/>
        <v>Douglasie nur Ekl 1 bis 3</v>
      </c>
      <c r="AE30" t="str">
        <f t="shared" si="12"/>
        <v>Douglasie nur Ekl 1 bis 3</v>
      </c>
    </row>
    <row r="31" spans="1:31" x14ac:dyDescent="0.25">
      <c r="A31" t="s">
        <v>13</v>
      </c>
      <c r="B31" t="s">
        <v>18</v>
      </c>
      <c r="C31" t="s">
        <v>15</v>
      </c>
      <c r="D31">
        <v>0</v>
      </c>
      <c r="E31" t="str">
        <f t="shared" si="3"/>
        <v>Douglasie3mgering0</v>
      </c>
      <c r="F31" t="str">
        <f t="shared" si="10"/>
        <v>Douglasie nur Ekl 1 bis 3</v>
      </c>
      <c r="G31" t="str">
        <f t="shared" si="10"/>
        <v>Douglasie nur Ekl 1 bis 3</v>
      </c>
      <c r="H31" t="str">
        <f t="shared" si="10"/>
        <v>Douglasie nur Ekl 1 bis 3</v>
      </c>
      <c r="I31" t="str">
        <f t="shared" si="10"/>
        <v>Douglasie nur Ekl 1 bis 3</v>
      </c>
      <c r="J31" t="str">
        <f t="shared" si="10"/>
        <v>Douglasie nur Ekl 1 bis 3</v>
      </c>
      <c r="K31" t="str">
        <f t="shared" si="10"/>
        <v>Douglasie nur Ekl 1 bis 3</v>
      </c>
      <c r="L31" t="str">
        <f t="shared" si="10"/>
        <v>Douglasie nur Ekl 1 bis 3</v>
      </c>
      <c r="M31" t="str">
        <f t="shared" si="10"/>
        <v>Douglasie nur Ekl 1 bis 3</v>
      </c>
      <c r="N31" t="str">
        <f t="shared" si="10"/>
        <v>Douglasie nur Ekl 1 bis 3</v>
      </c>
      <c r="O31" t="str">
        <f t="shared" si="10"/>
        <v>Douglasie nur Ekl 1 bis 3</v>
      </c>
      <c r="P31" t="str">
        <f t="shared" si="11"/>
        <v>Douglasie nur Ekl 1 bis 3</v>
      </c>
      <c r="Q31" t="str">
        <f t="shared" si="11"/>
        <v>Douglasie nur Ekl 1 bis 3</v>
      </c>
      <c r="R31" t="str">
        <f t="shared" si="11"/>
        <v>Douglasie nur Ekl 1 bis 3</v>
      </c>
      <c r="S31" t="str">
        <f t="shared" si="11"/>
        <v>Douglasie nur Ekl 1 bis 3</v>
      </c>
      <c r="T31" t="str">
        <f t="shared" si="11"/>
        <v>Douglasie nur Ekl 1 bis 3</v>
      </c>
      <c r="U31" t="str">
        <f t="shared" si="11"/>
        <v>Douglasie nur Ekl 1 bis 3</v>
      </c>
      <c r="V31" t="str">
        <f t="shared" si="11"/>
        <v>Douglasie nur Ekl 1 bis 3</v>
      </c>
      <c r="W31" t="str">
        <f t="shared" si="11"/>
        <v>Douglasie nur Ekl 1 bis 3</v>
      </c>
      <c r="X31" t="str">
        <f t="shared" si="11"/>
        <v>Douglasie nur Ekl 1 bis 3</v>
      </c>
      <c r="Y31" t="str">
        <f t="shared" si="11"/>
        <v>Douglasie nur Ekl 1 bis 3</v>
      </c>
      <c r="Z31" t="str">
        <f t="shared" si="12"/>
        <v>Douglasie nur Ekl 1 bis 3</v>
      </c>
      <c r="AA31" t="str">
        <f t="shared" si="12"/>
        <v>Douglasie nur Ekl 1 bis 3</v>
      </c>
      <c r="AB31" t="str">
        <f t="shared" si="12"/>
        <v>Douglasie nur Ekl 1 bis 3</v>
      </c>
      <c r="AC31" t="str">
        <f t="shared" si="12"/>
        <v>Douglasie nur Ekl 1 bis 3</v>
      </c>
      <c r="AD31" t="str">
        <f t="shared" si="12"/>
        <v>Douglasie nur Ekl 1 bis 3</v>
      </c>
      <c r="AE31" t="str">
        <f t="shared" si="12"/>
        <v>Douglasie nur Ekl 1 bis 3</v>
      </c>
    </row>
    <row r="32" spans="1:31" x14ac:dyDescent="0.25">
      <c r="A32" t="s">
        <v>13</v>
      </c>
      <c r="B32" t="s">
        <v>8</v>
      </c>
      <c r="C32" t="s">
        <v>9</v>
      </c>
      <c r="D32">
        <v>0</v>
      </c>
      <c r="E32" t="str">
        <f t="shared" si="3"/>
        <v>Douglasie4mhoch0</v>
      </c>
      <c r="F32" t="str">
        <f t="shared" si="10"/>
        <v>Douglasie nur Ekl 1 bis 3</v>
      </c>
      <c r="G32" t="str">
        <f t="shared" si="10"/>
        <v>Douglasie nur Ekl 1 bis 3</v>
      </c>
      <c r="H32" t="str">
        <f t="shared" si="10"/>
        <v>Douglasie nur Ekl 1 bis 3</v>
      </c>
      <c r="I32" t="str">
        <f t="shared" si="10"/>
        <v>Douglasie nur Ekl 1 bis 3</v>
      </c>
      <c r="J32" t="str">
        <f t="shared" si="10"/>
        <v>Douglasie nur Ekl 1 bis 3</v>
      </c>
      <c r="K32" t="str">
        <f t="shared" si="10"/>
        <v>Douglasie nur Ekl 1 bis 3</v>
      </c>
      <c r="L32" t="str">
        <f t="shared" si="10"/>
        <v>Douglasie nur Ekl 1 bis 3</v>
      </c>
      <c r="M32" t="str">
        <f t="shared" si="10"/>
        <v>Douglasie nur Ekl 1 bis 3</v>
      </c>
      <c r="N32" t="str">
        <f t="shared" si="10"/>
        <v>Douglasie nur Ekl 1 bis 3</v>
      </c>
      <c r="O32" t="str">
        <f t="shared" si="10"/>
        <v>Douglasie nur Ekl 1 bis 3</v>
      </c>
      <c r="P32" t="str">
        <f t="shared" si="11"/>
        <v>Douglasie nur Ekl 1 bis 3</v>
      </c>
      <c r="Q32" t="str">
        <f t="shared" si="11"/>
        <v>Douglasie nur Ekl 1 bis 3</v>
      </c>
      <c r="R32" t="str">
        <f t="shared" si="11"/>
        <v>Douglasie nur Ekl 1 bis 3</v>
      </c>
      <c r="S32" t="str">
        <f t="shared" si="11"/>
        <v>Douglasie nur Ekl 1 bis 3</v>
      </c>
      <c r="T32" t="str">
        <f t="shared" si="11"/>
        <v>Douglasie nur Ekl 1 bis 3</v>
      </c>
      <c r="U32" t="str">
        <f t="shared" si="11"/>
        <v>Douglasie nur Ekl 1 bis 3</v>
      </c>
      <c r="V32" t="str">
        <f t="shared" si="11"/>
        <v>Douglasie nur Ekl 1 bis 3</v>
      </c>
      <c r="W32" t="str">
        <f t="shared" si="11"/>
        <v>Douglasie nur Ekl 1 bis 3</v>
      </c>
      <c r="X32" t="str">
        <f t="shared" si="11"/>
        <v>Douglasie nur Ekl 1 bis 3</v>
      </c>
      <c r="Y32" t="str">
        <f t="shared" si="11"/>
        <v>Douglasie nur Ekl 1 bis 3</v>
      </c>
      <c r="Z32" t="str">
        <f t="shared" si="12"/>
        <v>Douglasie nur Ekl 1 bis 3</v>
      </c>
      <c r="AA32" t="str">
        <f t="shared" si="12"/>
        <v>Douglasie nur Ekl 1 bis 3</v>
      </c>
      <c r="AB32" t="str">
        <f t="shared" si="12"/>
        <v>Douglasie nur Ekl 1 bis 3</v>
      </c>
      <c r="AC32" t="str">
        <f t="shared" si="12"/>
        <v>Douglasie nur Ekl 1 bis 3</v>
      </c>
      <c r="AD32" t="str">
        <f t="shared" si="12"/>
        <v>Douglasie nur Ekl 1 bis 3</v>
      </c>
      <c r="AE32" t="str">
        <f t="shared" si="12"/>
        <v>Douglasie nur Ekl 1 bis 3</v>
      </c>
    </row>
    <row r="33" spans="1:31" x14ac:dyDescent="0.25">
      <c r="A33" t="s">
        <v>13</v>
      </c>
      <c r="B33" t="s">
        <v>8</v>
      </c>
      <c r="C33" t="s">
        <v>15</v>
      </c>
      <c r="D33">
        <v>0</v>
      </c>
      <c r="E33" t="str">
        <f t="shared" si="3"/>
        <v>Douglasie4mgering0</v>
      </c>
      <c r="F33" t="str">
        <f t="shared" si="10"/>
        <v>Douglasie nur Ekl 1 bis 3</v>
      </c>
      <c r="G33" t="str">
        <f t="shared" si="10"/>
        <v>Douglasie nur Ekl 1 bis 3</v>
      </c>
      <c r="H33" t="str">
        <f t="shared" si="10"/>
        <v>Douglasie nur Ekl 1 bis 3</v>
      </c>
      <c r="I33" t="str">
        <f t="shared" si="10"/>
        <v>Douglasie nur Ekl 1 bis 3</v>
      </c>
      <c r="J33" t="str">
        <f t="shared" si="10"/>
        <v>Douglasie nur Ekl 1 bis 3</v>
      </c>
      <c r="K33" t="str">
        <f t="shared" si="10"/>
        <v>Douglasie nur Ekl 1 bis 3</v>
      </c>
      <c r="L33" t="str">
        <f t="shared" si="10"/>
        <v>Douglasie nur Ekl 1 bis 3</v>
      </c>
      <c r="M33" t="str">
        <f t="shared" si="10"/>
        <v>Douglasie nur Ekl 1 bis 3</v>
      </c>
      <c r="N33" t="str">
        <f t="shared" si="10"/>
        <v>Douglasie nur Ekl 1 bis 3</v>
      </c>
      <c r="O33" t="str">
        <f t="shared" si="10"/>
        <v>Douglasie nur Ekl 1 bis 3</v>
      </c>
      <c r="P33" t="str">
        <f t="shared" si="11"/>
        <v>Douglasie nur Ekl 1 bis 3</v>
      </c>
      <c r="Q33" t="str">
        <f t="shared" si="11"/>
        <v>Douglasie nur Ekl 1 bis 3</v>
      </c>
      <c r="R33" t="str">
        <f t="shared" si="11"/>
        <v>Douglasie nur Ekl 1 bis 3</v>
      </c>
      <c r="S33" t="str">
        <f t="shared" si="11"/>
        <v>Douglasie nur Ekl 1 bis 3</v>
      </c>
      <c r="T33" t="str">
        <f t="shared" si="11"/>
        <v>Douglasie nur Ekl 1 bis 3</v>
      </c>
      <c r="U33" t="str">
        <f t="shared" si="11"/>
        <v>Douglasie nur Ekl 1 bis 3</v>
      </c>
      <c r="V33" t="str">
        <f t="shared" si="11"/>
        <v>Douglasie nur Ekl 1 bis 3</v>
      </c>
      <c r="W33" t="str">
        <f t="shared" si="11"/>
        <v>Douglasie nur Ekl 1 bis 3</v>
      </c>
      <c r="X33" t="str">
        <f t="shared" si="11"/>
        <v>Douglasie nur Ekl 1 bis 3</v>
      </c>
      <c r="Y33" t="str">
        <f t="shared" si="11"/>
        <v>Douglasie nur Ekl 1 bis 3</v>
      </c>
      <c r="Z33" t="str">
        <f t="shared" si="12"/>
        <v>Douglasie nur Ekl 1 bis 3</v>
      </c>
      <c r="AA33" t="str">
        <f t="shared" si="12"/>
        <v>Douglasie nur Ekl 1 bis 3</v>
      </c>
      <c r="AB33" t="str">
        <f t="shared" si="12"/>
        <v>Douglasie nur Ekl 1 bis 3</v>
      </c>
      <c r="AC33" t="str">
        <f t="shared" si="12"/>
        <v>Douglasie nur Ekl 1 bis 3</v>
      </c>
      <c r="AD33" t="str">
        <f t="shared" si="12"/>
        <v>Douglasie nur Ekl 1 bis 3</v>
      </c>
      <c r="AE33" t="str">
        <f t="shared" si="12"/>
        <v>Douglasie nur Ekl 1 bis 3</v>
      </c>
    </row>
    <row r="34" spans="1:31" x14ac:dyDescent="0.25">
      <c r="A34" t="s">
        <v>13</v>
      </c>
      <c r="B34" t="s">
        <v>14</v>
      </c>
      <c r="C34" t="s">
        <v>9</v>
      </c>
      <c r="D34">
        <v>1</v>
      </c>
      <c r="E34" t="str">
        <f t="shared" si="3"/>
        <v>Douglasie2mhoch1</v>
      </c>
      <c r="F34">
        <v>5600</v>
      </c>
      <c r="G34">
        <v>5910</v>
      </c>
      <c r="H34">
        <v>6130</v>
      </c>
      <c r="I34">
        <v>6240</v>
      </c>
      <c r="J34">
        <v>6300</v>
      </c>
      <c r="K34">
        <v>6320</v>
      </c>
      <c r="L34">
        <v>6360</v>
      </c>
      <c r="M34" t="str">
        <f t="shared" ref="M34:R39" si="13">"Douglasie Ekl 1 nur 20 bis 50 Jahre"</f>
        <v>Douglasie Ekl 1 nur 20 bis 50 Jahre</v>
      </c>
      <c r="N34" t="str">
        <f t="shared" si="13"/>
        <v>Douglasie Ekl 1 nur 20 bis 50 Jahre</v>
      </c>
      <c r="O34" t="str">
        <f t="shared" si="13"/>
        <v>Douglasie Ekl 1 nur 20 bis 50 Jahre</v>
      </c>
      <c r="P34" t="str">
        <f t="shared" si="13"/>
        <v>Douglasie Ekl 1 nur 20 bis 50 Jahre</v>
      </c>
      <c r="Q34" t="str">
        <f t="shared" si="13"/>
        <v>Douglasie Ekl 1 nur 20 bis 50 Jahre</v>
      </c>
      <c r="R34" t="str">
        <f t="shared" si="13"/>
        <v>Douglasie Ekl 1 nur 20 bis 50 Jahre</v>
      </c>
      <c r="S34">
        <v>2.37</v>
      </c>
      <c r="T34">
        <v>3.52</v>
      </c>
      <c r="U34">
        <v>4.84</v>
      </c>
      <c r="V34">
        <v>6.28</v>
      </c>
      <c r="W34">
        <v>7.81</v>
      </c>
      <c r="X34">
        <v>9.4</v>
      </c>
      <c r="Y34">
        <v>11.14</v>
      </c>
      <c r="Z34" t="str">
        <f t="shared" ref="Z34:AE39" si="14">"Douglasie Ekl 1 nur 20 bis 50 Jahre"</f>
        <v>Douglasie Ekl 1 nur 20 bis 50 Jahre</v>
      </c>
      <c r="AA34" t="str">
        <f t="shared" si="14"/>
        <v>Douglasie Ekl 1 nur 20 bis 50 Jahre</v>
      </c>
      <c r="AB34" t="str">
        <f t="shared" si="14"/>
        <v>Douglasie Ekl 1 nur 20 bis 50 Jahre</v>
      </c>
      <c r="AC34" t="str">
        <f t="shared" si="14"/>
        <v>Douglasie Ekl 1 nur 20 bis 50 Jahre</v>
      </c>
      <c r="AD34" t="str">
        <f t="shared" si="14"/>
        <v>Douglasie Ekl 1 nur 20 bis 50 Jahre</v>
      </c>
      <c r="AE34" t="str">
        <f t="shared" si="14"/>
        <v>Douglasie Ekl 1 nur 20 bis 50 Jahre</v>
      </c>
    </row>
    <row r="35" spans="1:31" x14ac:dyDescent="0.25">
      <c r="A35" t="s">
        <v>13</v>
      </c>
      <c r="B35" t="s">
        <v>14</v>
      </c>
      <c r="C35" t="s">
        <v>15</v>
      </c>
      <c r="D35">
        <v>1</v>
      </c>
      <c r="E35" t="str">
        <f t="shared" si="3"/>
        <v>Douglasie2mgering1</v>
      </c>
      <c r="F35">
        <v>2790</v>
      </c>
      <c r="G35">
        <v>2950</v>
      </c>
      <c r="H35">
        <v>3050</v>
      </c>
      <c r="I35">
        <v>3070</v>
      </c>
      <c r="J35">
        <v>3070</v>
      </c>
      <c r="K35">
        <v>3030</v>
      </c>
      <c r="L35">
        <v>3030</v>
      </c>
      <c r="M35" t="str">
        <f t="shared" si="13"/>
        <v>Douglasie Ekl 1 nur 20 bis 50 Jahre</v>
      </c>
      <c r="N35" t="str">
        <f t="shared" si="13"/>
        <v>Douglasie Ekl 1 nur 20 bis 50 Jahre</v>
      </c>
      <c r="O35" t="str">
        <f t="shared" si="13"/>
        <v>Douglasie Ekl 1 nur 20 bis 50 Jahre</v>
      </c>
      <c r="P35" t="str">
        <f t="shared" si="13"/>
        <v>Douglasie Ekl 1 nur 20 bis 50 Jahre</v>
      </c>
      <c r="Q35" t="str">
        <f t="shared" si="13"/>
        <v>Douglasie Ekl 1 nur 20 bis 50 Jahre</v>
      </c>
      <c r="R35" t="str">
        <f t="shared" si="13"/>
        <v>Douglasie Ekl 1 nur 20 bis 50 Jahre</v>
      </c>
      <c r="S35">
        <v>1.18</v>
      </c>
      <c r="T35">
        <v>1.75</v>
      </c>
      <c r="U35">
        <v>2.41</v>
      </c>
      <c r="V35">
        <v>3.09</v>
      </c>
      <c r="W35">
        <v>3.8</v>
      </c>
      <c r="X35">
        <v>4.51</v>
      </c>
      <c r="Y35">
        <v>5.31</v>
      </c>
      <c r="Z35" t="str">
        <f t="shared" si="14"/>
        <v>Douglasie Ekl 1 nur 20 bis 50 Jahre</v>
      </c>
      <c r="AA35" t="str">
        <f t="shared" si="14"/>
        <v>Douglasie Ekl 1 nur 20 bis 50 Jahre</v>
      </c>
      <c r="AB35" t="str">
        <f t="shared" si="14"/>
        <v>Douglasie Ekl 1 nur 20 bis 50 Jahre</v>
      </c>
      <c r="AC35" t="str">
        <f t="shared" si="14"/>
        <v>Douglasie Ekl 1 nur 20 bis 50 Jahre</v>
      </c>
      <c r="AD35" t="str">
        <f t="shared" si="14"/>
        <v>Douglasie Ekl 1 nur 20 bis 50 Jahre</v>
      </c>
      <c r="AE35" t="str">
        <f t="shared" si="14"/>
        <v>Douglasie Ekl 1 nur 20 bis 50 Jahre</v>
      </c>
    </row>
    <row r="36" spans="1:31" x14ac:dyDescent="0.25">
      <c r="A36" t="s">
        <v>13</v>
      </c>
      <c r="B36" t="s">
        <v>18</v>
      </c>
      <c r="C36" t="s">
        <v>9</v>
      </c>
      <c r="D36">
        <v>1</v>
      </c>
      <c r="E36" t="str">
        <f t="shared" si="3"/>
        <v>Douglasie3mhoch1</v>
      </c>
      <c r="F36">
        <v>7980</v>
      </c>
      <c r="G36">
        <v>8440</v>
      </c>
      <c r="H36">
        <v>8750</v>
      </c>
      <c r="I36">
        <v>8930</v>
      </c>
      <c r="J36">
        <v>9050</v>
      </c>
      <c r="K36">
        <v>9130</v>
      </c>
      <c r="L36">
        <v>9160</v>
      </c>
      <c r="M36" t="str">
        <f t="shared" si="13"/>
        <v>Douglasie Ekl 1 nur 20 bis 50 Jahre</v>
      </c>
      <c r="N36" t="str">
        <f t="shared" si="13"/>
        <v>Douglasie Ekl 1 nur 20 bis 50 Jahre</v>
      </c>
      <c r="O36" t="str">
        <f t="shared" si="13"/>
        <v>Douglasie Ekl 1 nur 20 bis 50 Jahre</v>
      </c>
      <c r="P36" t="str">
        <f t="shared" si="13"/>
        <v>Douglasie Ekl 1 nur 20 bis 50 Jahre</v>
      </c>
      <c r="Q36" t="str">
        <f t="shared" si="13"/>
        <v>Douglasie Ekl 1 nur 20 bis 50 Jahre</v>
      </c>
      <c r="R36" t="str">
        <f t="shared" si="13"/>
        <v>Douglasie Ekl 1 nur 20 bis 50 Jahre</v>
      </c>
      <c r="S36">
        <v>3.37</v>
      </c>
      <c r="T36">
        <v>5.0199999999999996</v>
      </c>
      <c r="U36">
        <v>6.91</v>
      </c>
      <c r="V36">
        <v>8.98</v>
      </c>
      <c r="W36">
        <v>11.21</v>
      </c>
      <c r="X36">
        <v>13.59</v>
      </c>
      <c r="Y36">
        <v>16.04</v>
      </c>
      <c r="Z36" t="str">
        <f t="shared" si="14"/>
        <v>Douglasie Ekl 1 nur 20 bis 50 Jahre</v>
      </c>
      <c r="AA36" t="str">
        <f t="shared" si="14"/>
        <v>Douglasie Ekl 1 nur 20 bis 50 Jahre</v>
      </c>
      <c r="AB36" t="str">
        <f t="shared" si="14"/>
        <v>Douglasie Ekl 1 nur 20 bis 50 Jahre</v>
      </c>
      <c r="AC36" t="str">
        <f t="shared" si="14"/>
        <v>Douglasie Ekl 1 nur 20 bis 50 Jahre</v>
      </c>
      <c r="AD36" t="str">
        <f t="shared" si="14"/>
        <v>Douglasie Ekl 1 nur 20 bis 50 Jahre</v>
      </c>
      <c r="AE36" t="str">
        <f t="shared" si="14"/>
        <v>Douglasie Ekl 1 nur 20 bis 50 Jahre</v>
      </c>
    </row>
    <row r="37" spans="1:31" x14ac:dyDescent="0.25">
      <c r="A37" t="s">
        <v>13</v>
      </c>
      <c r="B37" t="s">
        <v>18</v>
      </c>
      <c r="C37" t="s">
        <v>15</v>
      </c>
      <c r="D37">
        <v>1</v>
      </c>
      <c r="E37" t="str">
        <f t="shared" si="3"/>
        <v>Douglasie3mgering1</v>
      </c>
      <c r="F37">
        <v>3970</v>
      </c>
      <c r="G37">
        <v>4200</v>
      </c>
      <c r="H37">
        <v>4330</v>
      </c>
      <c r="I37">
        <v>4370</v>
      </c>
      <c r="J37">
        <v>4370</v>
      </c>
      <c r="K37">
        <v>4370</v>
      </c>
      <c r="L37">
        <v>4340</v>
      </c>
      <c r="M37" t="str">
        <f t="shared" si="13"/>
        <v>Douglasie Ekl 1 nur 20 bis 50 Jahre</v>
      </c>
      <c r="N37" t="str">
        <f t="shared" si="13"/>
        <v>Douglasie Ekl 1 nur 20 bis 50 Jahre</v>
      </c>
      <c r="O37" t="str">
        <f t="shared" si="13"/>
        <v>Douglasie Ekl 1 nur 20 bis 50 Jahre</v>
      </c>
      <c r="P37" t="str">
        <f t="shared" si="13"/>
        <v>Douglasie Ekl 1 nur 20 bis 50 Jahre</v>
      </c>
      <c r="Q37" t="str">
        <f t="shared" si="13"/>
        <v>Douglasie Ekl 1 nur 20 bis 50 Jahre</v>
      </c>
      <c r="R37" t="str">
        <f t="shared" si="13"/>
        <v>Douglasie Ekl 1 nur 20 bis 50 Jahre</v>
      </c>
      <c r="S37">
        <v>1.68</v>
      </c>
      <c r="T37">
        <v>2.5</v>
      </c>
      <c r="U37">
        <v>3.42</v>
      </c>
      <c r="V37">
        <v>4.4000000000000004</v>
      </c>
      <c r="W37">
        <v>5.42</v>
      </c>
      <c r="X37">
        <v>6.5</v>
      </c>
      <c r="Y37">
        <v>7.6</v>
      </c>
      <c r="Z37" t="str">
        <f t="shared" si="14"/>
        <v>Douglasie Ekl 1 nur 20 bis 50 Jahre</v>
      </c>
      <c r="AA37" t="str">
        <f t="shared" si="14"/>
        <v>Douglasie Ekl 1 nur 20 bis 50 Jahre</v>
      </c>
      <c r="AB37" t="str">
        <f t="shared" si="14"/>
        <v>Douglasie Ekl 1 nur 20 bis 50 Jahre</v>
      </c>
      <c r="AC37" t="str">
        <f t="shared" si="14"/>
        <v>Douglasie Ekl 1 nur 20 bis 50 Jahre</v>
      </c>
      <c r="AD37" t="str">
        <f t="shared" si="14"/>
        <v>Douglasie Ekl 1 nur 20 bis 50 Jahre</v>
      </c>
      <c r="AE37" t="str">
        <f t="shared" si="14"/>
        <v>Douglasie Ekl 1 nur 20 bis 50 Jahre</v>
      </c>
    </row>
    <row r="38" spans="1:31" x14ac:dyDescent="0.25">
      <c r="A38" t="s">
        <v>13</v>
      </c>
      <c r="B38" t="s">
        <v>8</v>
      </c>
      <c r="C38" t="s">
        <v>9</v>
      </c>
      <c r="D38">
        <v>1</v>
      </c>
      <c r="E38" t="str">
        <f t="shared" si="3"/>
        <v>Douglasie4mhoch1</v>
      </c>
      <c r="F38">
        <v>9940</v>
      </c>
      <c r="G38">
        <v>10520</v>
      </c>
      <c r="H38">
        <v>10910</v>
      </c>
      <c r="I38">
        <v>11150</v>
      </c>
      <c r="J38">
        <v>11290</v>
      </c>
      <c r="K38">
        <v>11390</v>
      </c>
      <c r="L38">
        <v>11480</v>
      </c>
      <c r="M38" t="str">
        <f t="shared" si="13"/>
        <v>Douglasie Ekl 1 nur 20 bis 50 Jahre</v>
      </c>
      <c r="N38" t="str">
        <f t="shared" si="13"/>
        <v>Douglasie Ekl 1 nur 20 bis 50 Jahre</v>
      </c>
      <c r="O38" t="str">
        <f t="shared" si="13"/>
        <v>Douglasie Ekl 1 nur 20 bis 50 Jahre</v>
      </c>
      <c r="P38" t="str">
        <f t="shared" si="13"/>
        <v>Douglasie Ekl 1 nur 20 bis 50 Jahre</v>
      </c>
      <c r="Q38" t="str">
        <f t="shared" si="13"/>
        <v>Douglasie Ekl 1 nur 20 bis 50 Jahre</v>
      </c>
      <c r="R38" t="str">
        <f t="shared" si="13"/>
        <v>Douglasie Ekl 1 nur 20 bis 50 Jahre</v>
      </c>
      <c r="S38">
        <v>4.2</v>
      </c>
      <c r="T38">
        <v>6.26</v>
      </c>
      <c r="U38">
        <v>8.6199999999999992</v>
      </c>
      <c r="V38">
        <v>11.22</v>
      </c>
      <c r="W38">
        <v>13.99</v>
      </c>
      <c r="X38">
        <v>16.95</v>
      </c>
      <c r="Y38">
        <v>20.11</v>
      </c>
      <c r="Z38" t="str">
        <f t="shared" si="14"/>
        <v>Douglasie Ekl 1 nur 20 bis 50 Jahre</v>
      </c>
      <c r="AA38" t="str">
        <f t="shared" si="14"/>
        <v>Douglasie Ekl 1 nur 20 bis 50 Jahre</v>
      </c>
      <c r="AB38" t="str">
        <f t="shared" si="14"/>
        <v>Douglasie Ekl 1 nur 20 bis 50 Jahre</v>
      </c>
      <c r="AC38" t="str">
        <f t="shared" si="14"/>
        <v>Douglasie Ekl 1 nur 20 bis 50 Jahre</v>
      </c>
      <c r="AD38" t="str">
        <f t="shared" si="14"/>
        <v>Douglasie Ekl 1 nur 20 bis 50 Jahre</v>
      </c>
      <c r="AE38" t="str">
        <f t="shared" si="14"/>
        <v>Douglasie Ekl 1 nur 20 bis 50 Jahre</v>
      </c>
    </row>
    <row r="39" spans="1:31" x14ac:dyDescent="0.25">
      <c r="A39" t="s">
        <v>13</v>
      </c>
      <c r="B39" t="s">
        <v>8</v>
      </c>
      <c r="C39" t="s">
        <v>15</v>
      </c>
      <c r="D39">
        <v>1</v>
      </c>
      <c r="E39" t="str">
        <f t="shared" si="3"/>
        <v>Douglasie4mgering1</v>
      </c>
      <c r="F39">
        <v>4750</v>
      </c>
      <c r="G39">
        <v>5010</v>
      </c>
      <c r="H39">
        <v>5170</v>
      </c>
      <c r="I39">
        <v>5230</v>
      </c>
      <c r="J39">
        <v>5230</v>
      </c>
      <c r="K39">
        <v>5230</v>
      </c>
      <c r="L39">
        <v>5250</v>
      </c>
      <c r="M39" t="str">
        <f t="shared" si="13"/>
        <v>Douglasie Ekl 1 nur 20 bis 50 Jahre</v>
      </c>
      <c r="N39" t="str">
        <f t="shared" si="13"/>
        <v>Douglasie Ekl 1 nur 20 bis 50 Jahre</v>
      </c>
      <c r="O39" t="str">
        <f t="shared" si="13"/>
        <v>Douglasie Ekl 1 nur 20 bis 50 Jahre</v>
      </c>
      <c r="P39" t="str">
        <f t="shared" si="13"/>
        <v>Douglasie Ekl 1 nur 20 bis 50 Jahre</v>
      </c>
      <c r="Q39" t="str">
        <f t="shared" si="13"/>
        <v>Douglasie Ekl 1 nur 20 bis 50 Jahre</v>
      </c>
      <c r="R39" t="str">
        <f t="shared" si="13"/>
        <v>Douglasie Ekl 1 nur 20 bis 50 Jahre</v>
      </c>
      <c r="S39">
        <v>2.0099999999999998</v>
      </c>
      <c r="T39">
        <v>2.98</v>
      </c>
      <c r="U39">
        <v>4.08</v>
      </c>
      <c r="V39">
        <v>5.26</v>
      </c>
      <c r="W39">
        <v>6.48</v>
      </c>
      <c r="X39">
        <v>7.78</v>
      </c>
      <c r="Y39">
        <v>9.19</v>
      </c>
      <c r="Z39" t="str">
        <f t="shared" si="14"/>
        <v>Douglasie Ekl 1 nur 20 bis 50 Jahre</v>
      </c>
      <c r="AA39" t="str">
        <f t="shared" si="14"/>
        <v>Douglasie Ekl 1 nur 20 bis 50 Jahre</v>
      </c>
      <c r="AB39" t="str">
        <f t="shared" si="14"/>
        <v>Douglasie Ekl 1 nur 20 bis 50 Jahre</v>
      </c>
      <c r="AC39" t="str">
        <f t="shared" si="14"/>
        <v>Douglasie Ekl 1 nur 20 bis 50 Jahre</v>
      </c>
      <c r="AD39" t="str">
        <f t="shared" si="14"/>
        <v>Douglasie Ekl 1 nur 20 bis 50 Jahre</v>
      </c>
      <c r="AE39" t="str">
        <f t="shared" si="14"/>
        <v>Douglasie Ekl 1 nur 20 bis 50 Jahre</v>
      </c>
    </row>
    <row r="40" spans="1:31" x14ac:dyDescent="0.25">
      <c r="A40" t="s">
        <v>13</v>
      </c>
      <c r="B40" t="s">
        <v>14</v>
      </c>
      <c r="C40" t="s">
        <v>9</v>
      </c>
      <c r="D40">
        <v>2</v>
      </c>
      <c r="E40" t="str">
        <f t="shared" si="3"/>
        <v>Douglasie2mhoch2</v>
      </c>
      <c r="F40">
        <v>4540</v>
      </c>
      <c r="G40">
        <v>4820</v>
      </c>
      <c r="H40">
        <v>5030</v>
      </c>
      <c r="I40">
        <v>5220</v>
      </c>
      <c r="J40">
        <v>5320</v>
      </c>
      <c r="K40">
        <v>5360</v>
      </c>
      <c r="L40">
        <v>5410</v>
      </c>
      <c r="M40" t="str">
        <f t="shared" ref="M40:R45" si="15">"Douglasie Ekl 2 nur 20 bis 50 Jahre"</f>
        <v>Douglasie Ekl 2 nur 20 bis 50 Jahre</v>
      </c>
      <c r="N40" t="str">
        <f t="shared" si="15"/>
        <v>Douglasie Ekl 2 nur 20 bis 50 Jahre</v>
      </c>
      <c r="O40" t="str">
        <f t="shared" si="15"/>
        <v>Douglasie Ekl 2 nur 20 bis 50 Jahre</v>
      </c>
      <c r="P40" t="str">
        <f t="shared" si="15"/>
        <v>Douglasie Ekl 2 nur 20 bis 50 Jahre</v>
      </c>
      <c r="Q40" t="str">
        <f t="shared" si="15"/>
        <v>Douglasie Ekl 2 nur 20 bis 50 Jahre</v>
      </c>
      <c r="R40" t="str">
        <f t="shared" si="15"/>
        <v>Douglasie Ekl 2 nur 20 bis 50 Jahre</v>
      </c>
      <c r="S40">
        <v>1.6</v>
      </c>
      <c r="T40">
        <v>2.44</v>
      </c>
      <c r="U40">
        <v>3.42</v>
      </c>
      <c r="V40">
        <v>4.55</v>
      </c>
      <c r="W40">
        <v>5.76</v>
      </c>
      <c r="X40">
        <v>7.01</v>
      </c>
      <c r="Y40">
        <v>8.35</v>
      </c>
      <c r="Z40" t="str">
        <f t="shared" ref="Z40:AE45" si="16">"Douglasie Ekl 2 nur 20 bis 50 Jahre"</f>
        <v>Douglasie Ekl 2 nur 20 bis 50 Jahre</v>
      </c>
      <c r="AA40" t="str">
        <f t="shared" si="16"/>
        <v>Douglasie Ekl 2 nur 20 bis 50 Jahre</v>
      </c>
      <c r="AB40" t="str">
        <f t="shared" si="16"/>
        <v>Douglasie Ekl 2 nur 20 bis 50 Jahre</v>
      </c>
      <c r="AC40" t="str">
        <f t="shared" si="16"/>
        <v>Douglasie Ekl 2 nur 20 bis 50 Jahre</v>
      </c>
      <c r="AD40" t="str">
        <f t="shared" si="16"/>
        <v>Douglasie Ekl 2 nur 20 bis 50 Jahre</v>
      </c>
      <c r="AE40" t="str">
        <f t="shared" si="16"/>
        <v>Douglasie Ekl 2 nur 20 bis 50 Jahre</v>
      </c>
    </row>
    <row r="41" spans="1:31" x14ac:dyDescent="0.25">
      <c r="A41" t="s">
        <v>13</v>
      </c>
      <c r="B41" t="s">
        <v>14</v>
      </c>
      <c r="C41" t="s">
        <v>15</v>
      </c>
      <c r="D41">
        <v>2</v>
      </c>
      <c r="E41" t="str">
        <f t="shared" si="3"/>
        <v>Douglasie2mgering2</v>
      </c>
      <c r="F41">
        <v>2170</v>
      </c>
      <c r="G41">
        <v>2300</v>
      </c>
      <c r="H41">
        <v>2390</v>
      </c>
      <c r="I41">
        <v>2480</v>
      </c>
      <c r="J41">
        <v>2500</v>
      </c>
      <c r="K41">
        <v>2480</v>
      </c>
      <c r="L41">
        <v>2480</v>
      </c>
      <c r="M41" t="str">
        <f t="shared" si="15"/>
        <v>Douglasie Ekl 2 nur 20 bis 50 Jahre</v>
      </c>
      <c r="N41" t="str">
        <f t="shared" si="15"/>
        <v>Douglasie Ekl 2 nur 20 bis 50 Jahre</v>
      </c>
      <c r="O41" t="str">
        <f t="shared" si="15"/>
        <v>Douglasie Ekl 2 nur 20 bis 50 Jahre</v>
      </c>
      <c r="P41" t="str">
        <f t="shared" si="15"/>
        <v>Douglasie Ekl 2 nur 20 bis 50 Jahre</v>
      </c>
      <c r="Q41" t="str">
        <f t="shared" si="15"/>
        <v>Douglasie Ekl 2 nur 20 bis 50 Jahre</v>
      </c>
      <c r="R41" t="str">
        <f t="shared" si="15"/>
        <v>Douglasie Ekl 2 nur 20 bis 50 Jahre</v>
      </c>
      <c r="S41">
        <v>0.77</v>
      </c>
      <c r="T41">
        <v>1.1599999999999999</v>
      </c>
      <c r="U41">
        <v>1.62</v>
      </c>
      <c r="V41">
        <v>2.16</v>
      </c>
      <c r="W41">
        <v>2.71</v>
      </c>
      <c r="X41">
        <v>3.24</v>
      </c>
      <c r="Y41">
        <v>3.83</v>
      </c>
      <c r="Z41" t="str">
        <f t="shared" si="16"/>
        <v>Douglasie Ekl 2 nur 20 bis 50 Jahre</v>
      </c>
      <c r="AA41" t="str">
        <f t="shared" si="16"/>
        <v>Douglasie Ekl 2 nur 20 bis 50 Jahre</v>
      </c>
      <c r="AB41" t="str">
        <f t="shared" si="16"/>
        <v>Douglasie Ekl 2 nur 20 bis 50 Jahre</v>
      </c>
      <c r="AC41" t="str">
        <f t="shared" si="16"/>
        <v>Douglasie Ekl 2 nur 20 bis 50 Jahre</v>
      </c>
      <c r="AD41" t="str">
        <f t="shared" si="16"/>
        <v>Douglasie Ekl 2 nur 20 bis 50 Jahre</v>
      </c>
      <c r="AE41" t="str">
        <f t="shared" si="16"/>
        <v>Douglasie Ekl 2 nur 20 bis 50 Jahre</v>
      </c>
    </row>
    <row r="42" spans="1:31" x14ac:dyDescent="0.25">
      <c r="A42" t="s">
        <v>13</v>
      </c>
      <c r="B42" t="s">
        <v>18</v>
      </c>
      <c r="C42" t="s">
        <v>9</v>
      </c>
      <c r="D42">
        <v>2</v>
      </c>
      <c r="E42" t="str">
        <f t="shared" si="3"/>
        <v>Douglasie3mhoch2</v>
      </c>
      <c r="F42">
        <v>6480</v>
      </c>
      <c r="G42">
        <v>6880</v>
      </c>
      <c r="H42">
        <v>7190</v>
      </c>
      <c r="I42">
        <v>7450</v>
      </c>
      <c r="J42">
        <v>7600</v>
      </c>
      <c r="K42">
        <v>7660</v>
      </c>
      <c r="L42">
        <v>7760</v>
      </c>
      <c r="M42" t="str">
        <f t="shared" si="15"/>
        <v>Douglasie Ekl 2 nur 20 bis 50 Jahre</v>
      </c>
      <c r="N42" t="str">
        <f t="shared" si="15"/>
        <v>Douglasie Ekl 2 nur 20 bis 50 Jahre</v>
      </c>
      <c r="O42" t="str">
        <f t="shared" si="15"/>
        <v>Douglasie Ekl 2 nur 20 bis 50 Jahre</v>
      </c>
      <c r="P42" t="str">
        <f t="shared" si="15"/>
        <v>Douglasie Ekl 2 nur 20 bis 50 Jahre</v>
      </c>
      <c r="Q42" t="str">
        <f t="shared" si="15"/>
        <v>Douglasie Ekl 2 nur 20 bis 50 Jahre</v>
      </c>
      <c r="R42" t="str">
        <f t="shared" si="15"/>
        <v>Douglasie Ekl 2 nur 20 bis 50 Jahre</v>
      </c>
      <c r="S42">
        <v>2.29</v>
      </c>
      <c r="T42">
        <v>3.48</v>
      </c>
      <c r="U42">
        <v>4.88</v>
      </c>
      <c r="V42">
        <v>6.5</v>
      </c>
      <c r="W42">
        <v>8.23</v>
      </c>
      <c r="X42">
        <v>10.01</v>
      </c>
      <c r="Y42">
        <v>11.98</v>
      </c>
      <c r="Z42" t="str">
        <f t="shared" si="16"/>
        <v>Douglasie Ekl 2 nur 20 bis 50 Jahre</v>
      </c>
      <c r="AA42" t="str">
        <f t="shared" si="16"/>
        <v>Douglasie Ekl 2 nur 20 bis 50 Jahre</v>
      </c>
      <c r="AB42" t="str">
        <f t="shared" si="16"/>
        <v>Douglasie Ekl 2 nur 20 bis 50 Jahre</v>
      </c>
      <c r="AC42" t="str">
        <f t="shared" si="16"/>
        <v>Douglasie Ekl 2 nur 20 bis 50 Jahre</v>
      </c>
      <c r="AD42" t="str">
        <f t="shared" si="16"/>
        <v>Douglasie Ekl 2 nur 20 bis 50 Jahre</v>
      </c>
      <c r="AE42" t="str">
        <f t="shared" si="16"/>
        <v>Douglasie Ekl 2 nur 20 bis 50 Jahre</v>
      </c>
    </row>
    <row r="43" spans="1:31" x14ac:dyDescent="0.25">
      <c r="A43" t="s">
        <v>13</v>
      </c>
      <c r="B43" t="s">
        <v>18</v>
      </c>
      <c r="C43" t="s">
        <v>15</v>
      </c>
      <c r="D43">
        <v>2</v>
      </c>
      <c r="E43" t="str">
        <f t="shared" si="3"/>
        <v>Douglasie3mgering2</v>
      </c>
      <c r="F43">
        <v>3100</v>
      </c>
      <c r="G43">
        <v>3290</v>
      </c>
      <c r="H43">
        <v>3430</v>
      </c>
      <c r="I43">
        <v>3540</v>
      </c>
      <c r="J43">
        <v>3560</v>
      </c>
      <c r="K43">
        <v>3520</v>
      </c>
      <c r="L43">
        <v>3520</v>
      </c>
      <c r="M43" t="str">
        <f t="shared" si="15"/>
        <v>Douglasie Ekl 2 nur 20 bis 50 Jahre</v>
      </c>
      <c r="N43" t="str">
        <f t="shared" si="15"/>
        <v>Douglasie Ekl 2 nur 20 bis 50 Jahre</v>
      </c>
      <c r="O43" t="str">
        <f t="shared" si="15"/>
        <v>Douglasie Ekl 2 nur 20 bis 50 Jahre</v>
      </c>
      <c r="P43" t="str">
        <f t="shared" si="15"/>
        <v>Douglasie Ekl 2 nur 20 bis 50 Jahre</v>
      </c>
      <c r="Q43" t="str">
        <f t="shared" si="15"/>
        <v>Douglasie Ekl 2 nur 20 bis 50 Jahre</v>
      </c>
      <c r="R43" t="str">
        <f t="shared" si="15"/>
        <v>Douglasie Ekl 2 nur 20 bis 50 Jahre</v>
      </c>
      <c r="S43">
        <v>1.1000000000000001</v>
      </c>
      <c r="T43">
        <v>1.66</v>
      </c>
      <c r="U43">
        <v>2.33</v>
      </c>
      <c r="V43">
        <v>3.09</v>
      </c>
      <c r="W43">
        <v>3.85</v>
      </c>
      <c r="X43">
        <v>4.5999999999999996</v>
      </c>
      <c r="Y43">
        <v>5.43</v>
      </c>
      <c r="Z43" t="str">
        <f t="shared" si="16"/>
        <v>Douglasie Ekl 2 nur 20 bis 50 Jahre</v>
      </c>
      <c r="AA43" t="str">
        <f t="shared" si="16"/>
        <v>Douglasie Ekl 2 nur 20 bis 50 Jahre</v>
      </c>
      <c r="AB43" t="str">
        <f t="shared" si="16"/>
        <v>Douglasie Ekl 2 nur 20 bis 50 Jahre</v>
      </c>
      <c r="AC43" t="str">
        <f t="shared" si="16"/>
        <v>Douglasie Ekl 2 nur 20 bis 50 Jahre</v>
      </c>
      <c r="AD43" t="str">
        <f t="shared" si="16"/>
        <v>Douglasie Ekl 2 nur 20 bis 50 Jahre</v>
      </c>
      <c r="AE43" t="str">
        <f t="shared" si="16"/>
        <v>Douglasie Ekl 2 nur 20 bis 50 Jahre</v>
      </c>
    </row>
    <row r="44" spans="1:31" x14ac:dyDescent="0.25">
      <c r="A44" t="s">
        <v>13</v>
      </c>
      <c r="B44" t="s">
        <v>8</v>
      </c>
      <c r="C44" t="s">
        <v>9</v>
      </c>
      <c r="D44">
        <v>2</v>
      </c>
      <c r="E44" t="str">
        <f t="shared" si="3"/>
        <v>Douglasie4mhoch2</v>
      </c>
      <c r="F44">
        <v>8020</v>
      </c>
      <c r="G44">
        <v>8520</v>
      </c>
      <c r="H44">
        <v>8920</v>
      </c>
      <c r="I44">
        <v>9240</v>
      </c>
      <c r="J44">
        <v>9430</v>
      </c>
      <c r="K44">
        <v>9540</v>
      </c>
      <c r="L44">
        <v>9650</v>
      </c>
      <c r="M44" t="str">
        <f t="shared" si="15"/>
        <v>Douglasie Ekl 2 nur 20 bis 50 Jahre</v>
      </c>
      <c r="N44" t="str">
        <f t="shared" si="15"/>
        <v>Douglasie Ekl 2 nur 20 bis 50 Jahre</v>
      </c>
      <c r="O44" t="str">
        <f t="shared" si="15"/>
        <v>Douglasie Ekl 2 nur 20 bis 50 Jahre</v>
      </c>
      <c r="P44" t="str">
        <f t="shared" si="15"/>
        <v>Douglasie Ekl 2 nur 20 bis 50 Jahre</v>
      </c>
      <c r="Q44" t="str">
        <f t="shared" si="15"/>
        <v>Douglasie Ekl 2 nur 20 bis 50 Jahre</v>
      </c>
      <c r="R44" t="str">
        <f t="shared" si="15"/>
        <v>Douglasie Ekl 2 nur 20 bis 50 Jahre</v>
      </c>
      <c r="S44">
        <v>2.83</v>
      </c>
      <c r="T44">
        <v>4.3099999999999996</v>
      </c>
      <c r="U44">
        <v>6.06</v>
      </c>
      <c r="V44">
        <v>8.06</v>
      </c>
      <c r="W44">
        <v>10.210000000000001</v>
      </c>
      <c r="X44">
        <v>12.47</v>
      </c>
      <c r="Y44">
        <v>14.89</v>
      </c>
      <c r="Z44" t="str">
        <f t="shared" si="16"/>
        <v>Douglasie Ekl 2 nur 20 bis 50 Jahre</v>
      </c>
      <c r="AA44" t="str">
        <f t="shared" si="16"/>
        <v>Douglasie Ekl 2 nur 20 bis 50 Jahre</v>
      </c>
      <c r="AB44" t="str">
        <f t="shared" si="16"/>
        <v>Douglasie Ekl 2 nur 20 bis 50 Jahre</v>
      </c>
      <c r="AC44" t="str">
        <f t="shared" si="16"/>
        <v>Douglasie Ekl 2 nur 20 bis 50 Jahre</v>
      </c>
      <c r="AD44" t="str">
        <f t="shared" si="16"/>
        <v>Douglasie Ekl 2 nur 20 bis 50 Jahre</v>
      </c>
      <c r="AE44" t="str">
        <f t="shared" si="16"/>
        <v>Douglasie Ekl 2 nur 20 bis 50 Jahre</v>
      </c>
    </row>
    <row r="45" spans="1:31" x14ac:dyDescent="0.25">
      <c r="A45" t="s">
        <v>13</v>
      </c>
      <c r="B45" t="s">
        <v>8</v>
      </c>
      <c r="C45" t="s">
        <v>15</v>
      </c>
      <c r="D45">
        <v>2</v>
      </c>
      <c r="E45" t="str">
        <f t="shared" si="3"/>
        <v>Douglasie4mgering2</v>
      </c>
      <c r="F45">
        <v>3660</v>
      </c>
      <c r="G45">
        <v>3870</v>
      </c>
      <c r="H45">
        <v>4040</v>
      </c>
      <c r="I45">
        <v>4160</v>
      </c>
      <c r="J45">
        <v>4190</v>
      </c>
      <c r="K45">
        <v>4170</v>
      </c>
      <c r="L45">
        <v>4160</v>
      </c>
      <c r="M45" t="str">
        <f t="shared" si="15"/>
        <v>Douglasie Ekl 2 nur 20 bis 50 Jahre</v>
      </c>
      <c r="N45" t="str">
        <f t="shared" si="15"/>
        <v>Douglasie Ekl 2 nur 20 bis 50 Jahre</v>
      </c>
      <c r="O45" t="str">
        <f t="shared" si="15"/>
        <v>Douglasie Ekl 2 nur 20 bis 50 Jahre</v>
      </c>
      <c r="P45" t="str">
        <f t="shared" si="15"/>
        <v>Douglasie Ekl 2 nur 20 bis 50 Jahre</v>
      </c>
      <c r="Q45" t="str">
        <f t="shared" si="15"/>
        <v>Douglasie Ekl 2 nur 20 bis 50 Jahre</v>
      </c>
      <c r="R45" t="str">
        <f t="shared" si="15"/>
        <v>Douglasie Ekl 2 nur 20 bis 50 Jahre</v>
      </c>
      <c r="S45">
        <v>1.29</v>
      </c>
      <c r="T45">
        <v>1.96</v>
      </c>
      <c r="U45">
        <v>2.74</v>
      </c>
      <c r="V45">
        <v>3.63</v>
      </c>
      <c r="W45">
        <v>4.53</v>
      </c>
      <c r="X45">
        <v>5.45</v>
      </c>
      <c r="Y45">
        <v>6.42</v>
      </c>
      <c r="Z45" t="str">
        <f t="shared" si="16"/>
        <v>Douglasie Ekl 2 nur 20 bis 50 Jahre</v>
      </c>
      <c r="AA45" t="str">
        <f t="shared" si="16"/>
        <v>Douglasie Ekl 2 nur 20 bis 50 Jahre</v>
      </c>
      <c r="AB45" t="str">
        <f t="shared" si="16"/>
        <v>Douglasie Ekl 2 nur 20 bis 50 Jahre</v>
      </c>
      <c r="AC45" t="str">
        <f t="shared" si="16"/>
        <v>Douglasie Ekl 2 nur 20 bis 50 Jahre</v>
      </c>
      <c r="AD45" t="str">
        <f t="shared" si="16"/>
        <v>Douglasie Ekl 2 nur 20 bis 50 Jahre</v>
      </c>
      <c r="AE45" t="str">
        <f t="shared" si="16"/>
        <v>Douglasie Ekl 2 nur 20 bis 50 Jahre</v>
      </c>
    </row>
    <row r="46" spans="1:31" x14ac:dyDescent="0.25">
      <c r="A46" t="s">
        <v>13</v>
      </c>
      <c r="B46" t="s">
        <v>14</v>
      </c>
      <c r="C46" t="s">
        <v>9</v>
      </c>
      <c r="D46">
        <v>3</v>
      </c>
      <c r="E46" t="str">
        <f t="shared" si="3"/>
        <v>Douglasie2mhoch3</v>
      </c>
      <c r="F46">
        <v>3690</v>
      </c>
      <c r="G46">
        <v>3950</v>
      </c>
      <c r="H46">
        <v>4210</v>
      </c>
      <c r="I46">
        <v>4430</v>
      </c>
      <c r="J46">
        <v>4640</v>
      </c>
      <c r="K46">
        <v>4790</v>
      </c>
      <c r="L46">
        <v>4900</v>
      </c>
      <c r="M46" t="str">
        <f t="shared" ref="M46:R51" si="17">"Douglasie Ekl 3 nur 20 bis 50 Jahre"</f>
        <v>Douglasie Ekl 3 nur 20 bis 50 Jahre</v>
      </c>
      <c r="N46" t="str">
        <f t="shared" si="17"/>
        <v>Douglasie Ekl 3 nur 20 bis 50 Jahre</v>
      </c>
      <c r="O46" t="str">
        <f t="shared" si="17"/>
        <v>Douglasie Ekl 3 nur 20 bis 50 Jahre</v>
      </c>
      <c r="P46" t="str">
        <f t="shared" si="17"/>
        <v>Douglasie Ekl 3 nur 20 bis 50 Jahre</v>
      </c>
      <c r="Q46" t="str">
        <f t="shared" si="17"/>
        <v>Douglasie Ekl 3 nur 20 bis 50 Jahre</v>
      </c>
      <c r="R46" t="str">
        <f t="shared" si="17"/>
        <v>Douglasie Ekl 3 nur 20 bis 50 Jahre</v>
      </c>
      <c r="S46">
        <v>1.1399999999999999</v>
      </c>
      <c r="T46">
        <v>1.63</v>
      </c>
      <c r="U46">
        <v>1.52</v>
      </c>
      <c r="V46">
        <v>3.27</v>
      </c>
      <c r="W46">
        <v>4.3</v>
      </c>
      <c r="X46">
        <v>5.4</v>
      </c>
      <c r="Y46">
        <v>6.56</v>
      </c>
      <c r="Z46" t="str">
        <f t="shared" ref="Z46:AE51" si="18">"Douglasie Ekl 3 nur 20 bis 50 Jahre"</f>
        <v>Douglasie Ekl 3 nur 20 bis 50 Jahre</v>
      </c>
      <c r="AA46" t="str">
        <f t="shared" si="18"/>
        <v>Douglasie Ekl 3 nur 20 bis 50 Jahre</v>
      </c>
      <c r="AB46" t="str">
        <f t="shared" si="18"/>
        <v>Douglasie Ekl 3 nur 20 bis 50 Jahre</v>
      </c>
      <c r="AC46" t="str">
        <f t="shared" si="18"/>
        <v>Douglasie Ekl 3 nur 20 bis 50 Jahre</v>
      </c>
      <c r="AD46" t="str">
        <f t="shared" si="18"/>
        <v>Douglasie Ekl 3 nur 20 bis 50 Jahre</v>
      </c>
      <c r="AE46" t="str">
        <f t="shared" si="18"/>
        <v>Douglasie Ekl 3 nur 20 bis 50 Jahre</v>
      </c>
    </row>
    <row r="47" spans="1:31" x14ac:dyDescent="0.25">
      <c r="A47" t="s">
        <v>13</v>
      </c>
      <c r="B47" t="s">
        <v>14</v>
      </c>
      <c r="C47" t="s">
        <v>15</v>
      </c>
      <c r="D47">
        <v>3</v>
      </c>
      <c r="E47" t="str">
        <f t="shared" si="3"/>
        <v>Douglasie2mgering3</v>
      </c>
      <c r="F47">
        <v>1790</v>
      </c>
      <c r="G47">
        <v>1920</v>
      </c>
      <c r="H47">
        <v>2050</v>
      </c>
      <c r="I47">
        <v>2150</v>
      </c>
      <c r="J47">
        <v>2250</v>
      </c>
      <c r="K47">
        <v>2330</v>
      </c>
      <c r="L47">
        <v>2360</v>
      </c>
      <c r="M47" t="str">
        <f t="shared" si="17"/>
        <v>Douglasie Ekl 3 nur 20 bis 50 Jahre</v>
      </c>
      <c r="N47" t="str">
        <f t="shared" si="17"/>
        <v>Douglasie Ekl 3 nur 20 bis 50 Jahre</v>
      </c>
      <c r="O47" t="str">
        <f t="shared" si="17"/>
        <v>Douglasie Ekl 3 nur 20 bis 50 Jahre</v>
      </c>
      <c r="P47" t="str">
        <f t="shared" si="17"/>
        <v>Douglasie Ekl 3 nur 20 bis 50 Jahre</v>
      </c>
      <c r="Q47" t="str">
        <f t="shared" si="17"/>
        <v>Douglasie Ekl 3 nur 20 bis 50 Jahre</v>
      </c>
      <c r="R47" t="str">
        <f t="shared" si="17"/>
        <v>Douglasie Ekl 3 nur 20 bis 50 Jahre</v>
      </c>
      <c r="S47">
        <v>0.56000000000000005</v>
      </c>
      <c r="T47">
        <v>0.79</v>
      </c>
      <c r="U47">
        <v>0.74</v>
      </c>
      <c r="V47">
        <v>1.59</v>
      </c>
      <c r="W47">
        <v>2.08</v>
      </c>
      <c r="X47">
        <v>2.63</v>
      </c>
      <c r="Y47">
        <v>3.16</v>
      </c>
      <c r="Z47" t="str">
        <f t="shared" si="18"/>
        <v>Douglasie Ekl 3 nur 20 bis 50 Jahre</v>
      </c>
      <c r="AA47" t="str">
        <f t="shared" si="18"/>
        <v>Douglasie Ekl 3 nur 20 bis 50 Jahre</v>
      </c>
      <c r="AB47" t="str">
        <f t="shared" si="18"/>
        <v>Douglasie Ekl 3 nur 20 bis 50 Jahre</v>
      </c>
      <c r="AC47" t="str">
        <f t="shared" si="18"/>
        <v>Douglasie Ekl 3 nur 20 bis 50 Jahre</v>
      </c>
      <c r="AD47" t="str">
        <f t="shared" si="18"/>
        <v>Douglasie Ekl 3 nur 20 bis 50 Jahre</v>
      </c>
      <c r="AE47" t="str">
        <f t="shared" si="18"/>
        <v>Douglasie Ekl 3 nur 20 bis 50 Jahre</v>
      </c>
    </row>
    <row r="48" spans="1:31" x14ac:dyDescent="0.25">
      <c r="A48" t="s">
        <v>13</v>
      </c>
      <c r="B48" t="s">
        <v>18</v>
      </c>
      <c r="C48" t="s">
        <v>9</v>
      </c>
      <c r="D48">
        <v>3</v>
      </c>
      <c r="E48" t="str">
        <f t="shared" si="3"/>
        <v>Douglasie3mhoch3</v>
      </c>
      <c r="F48">
        <v>5190</v>
      </c>
      <c r="G48">
        <v>5550</v>
      </c>
      <c r="H48">
        <v>5920</v>
      </c>
      <c r="I48">
        <v>6230</v>
      </c>
      <c r="J48">
        <v>6510</v>
      </c>
      <c r="K48">
        <v>6720</v>
      </c>
      <c r="L48">
        <v>6870</v>
      </c>
      <c r="M48" t="str">
        <f t="shared" si="17"/>
        <v>Douglasie Ekl 3 nur 20 bis 50 Jahre</v>
      </c>
      <c r="N48" t="str">
        <f t="shared" si="17"/>
        <v>Douglasie Ekl 3 nur 20 bis 50 Jahre</v>
      </c>
      <c r="O48" t="str">
        <f t="shared" si="17"/>
        <v>Douglasie Ekl 3 nur 20 bis 50 Jahre</v>
      </c>
      <c r="P48" t="str">
        <f t="shared" si="17"/>
        <v>Douglasie Ekl 3 nur 20 bis 50 Jahre</v>
      </c>
      <c r="Q48" t="str">
        <f t="shared" si="17"/>
        <v>Douglasie Ekl 3 nur 20 bis 50 Jahre</v>
      </c>
      <c r="R48" t="str">
        <f t="shared" si="17"/>
        <v>Douglasie Ekl 3 nur 20 bis 50 Jahre</v>
      </c>
      <c r="S48">
        <v>1.61</v>
      </c>
      <c r="T48">
        <v>2.29</v>
      </c>
      <c r="U48">
        <v>2.14</v>
      </c>
      <c r="V48">
        <v>4.5999999999999996</v>
      </c>
      <c r="W48">
        <v>6.03</v>
      </c>
      <c r="X48">
        <v>7.58</v>
      </c>
      <c r="Y48">
        <v>9.1999999999999993</v>
      </c>
      <c r="Z48" t="str">
        <f t="shared" si="18"/>
        <v>Douglasie Ekl 3 nur 20 bis 50 Jahre</v>
      </c>
      <c r="AA48" t="str">
        <f t="shared" si="18"/>
        <v>Douglasie Ekl 3 nur 20 bis 50 Jahre</v>
      </c>
      <c r="AB48" t="str">
        <f t="shared" si="18"/>
        <v>Douglasie Ekl 3 nur 20 bis 50 Jahre</v>
      </c>
      <c r="AC48" t="str">
        <f t="shared" si="18"/>
        <v>Douglasie Ekl 3 nur 20 bis 50 Jahre</v>
      </c>
      <c r="AD48" t="str">
        <f t="shared" si="18"/>
        <v>Douglasie Ekl 3 nur 20 bis 50 Jahre</v>
      </c>
      <c r="AE48" t="str">
        <f t="shared" si="18"/>
        <v>Douglasie Ekl 3 nur 20 bis 50 Jahre</v>
      </c>
    </row>
    <row r="49" spans="1:31" x14ac:dyDescent="0.25">
      <c r="A49" t="s">
        <v>13</v>
      </c>
      <c r="B49" t="s">
        <v>18</v>
      </c>
      <c r="C49" t="s">
        <v>15</v>
      </c>
      <c r="D49">
        <v>3</v>
      </c>
      <c r="E49" t="str">
        <f t="shared" si="3"/>
        <v>Douglasie3mgering3</v>
      </c>
      <c r="F49">
        <v>2480</v>
      </c>
      <c r="G49">
        <v>2650</v>
      </c>
      <c r="H49">
        <v>2830</v>
      </c>
      <c r="I49">
        <v>2970</v>
      </c>
      <c r="J49">
        <v>3090</v>
      </c>
      <c r="K49">
        <v>3170</v>
      </c>
      <c r="L49">
        <v>3200</v>
      </c>
      <c r="M49" t="str">
        <f t="shared" si="17"/>
        <v>Douglasie Ekl 3 nur 20 bis 50 Jahre</v>
      </c>
      <c r="N49" t="str">
        <f t="shared" si="17"/>
        <v>Douglasie Ekl 3 nur 20 bis 50 Jahre</v>
      </c>
      <c r="O49" t="str">
        <f t="shared" si="17"/>
        <v>Douglasie Ekl 3 nur 20 bis 50 Jahre</v>
      </c>
      <c r="P49" t="str">
        <f t="shared" si="17"/>
        <v>Douglasie Ekl 3 nur 20 bis 50 Jahre</v>
      </c>
      <c r="Q49" t="str">
        <f t="shared" si="17"/>
        <v>Douglasie Ekl 3 nur 20 bis 50 Jahre</v>
      </c>
      <c r="R49" t="str">
        <f t="shared" si="17"/>
        <v>Douglasie Ekl 3 nur 20 bis 50 Jahre</v>
      </c>
      <c r="S49">
        <v>0.77</v>
      </c>
      <c r="T49">
        <v>1.0900000000000001</v>
      </c>
      <c r="U49">
        <v>1.02</v>
      </c>
      <c r="V49">
        <v>2.19</v>
      </c>
      <c r="W49">
        <v>2.86</v>
      </c>
      <c r="X49">
        <v>3.57</v>
      </c>
      <c r="Y49">
        <v>4.28</v>
      </c>
      <c r="Z49" t="str">
        <f t="shared" si="18"/>
        <v>Douglasie Ekl 3 nur 20 bis 50 Jahre</v>
      </c>
      <c r="AA49" t="str">
        <f t="shared" si="18"/>
        <v>Douglasie Ekl 3 nur 20 bis 50 Jahre</v>
      </c>
      <c r="AB49" t="str">
        <f t="shared" si="18"/>
        <v>Douglasie Ekl 3 nur 20 bis 50 Jahre</v>
      </c>
      <c r="AC49" t="str">
        <f t="shared" si="18"/>
        <v>Douglasie Ekl 3 nur 20 bis 50 Jahre</v>
      </c>
      <c r="AD49" t="str">
        <f t="shared" si="18"/>
        <v>Douglasie Ekl 3 nur 20 bis 50 Jahre</v>
      </c>
      <c r="AE49" t="str">
        <f t="shared" si="18"/>
        <v>Douglasie Ekl 3 nur 20 bis 50 Jahre</v>
      </c>
    </row>
    <row r="50" spans="1:31" x14ac:dyDescent="0.25">
      <c r="A50" t="s">
        <v>13</v>
      </c>
      <c r="B50" t="s">
        <v>8</v>
      </c>
      <c r="C50" t="s">
        <v>9</v>
      </c>
      <c r="D50">
        <v>3</v>
      </c>
      <c r="E50" t="str">
        <f t="shared" si="3"/>
        <v>Douglasie4mhoch3</v>
      </c>
      <c r="F50">
        <v>6400</v>
      </c>
      <c r="G50">
        <v>6850</v>
      </c>
      <c r="H50">
        <v>7300</v>
      </c>
      <c r="I50">
        <v>7700</v>
      </c>
      <c r="J50">
        <v>8040</v>
      </c>
      <c r="K50">
        <v>8300</v>
      </c>
      <c r="L50">
        <v>8480</v>
      </c>
      <c r="M50" t="str">
        <f t="shared" si="17"/>
        <v>Douglasie Ekl 3 nur 20 bis 50 Jahre</v>
      </c>
      <c r="N50" t="str">
        <f t="shared" si="17"/>
        <v>Douglasie Ekl 3 nur 20 bis 50 Jahre</v>
      </c>
      <c r="O50" t="str">
        <f t="shared" si="17"/>
        <v>Douglasie Ekl 3 nur 20 bis 50 Jahre</v>
      </c>
      <c r="P50" t="str">
        <f t="shared" si="17"/>
        <v>Douglasie Ekl 3 nur 20 bis 50 Jahre</v>
      </c>
      <c r="Q50" t="str">
        <f t="shared" si="17"/>
        <v>Douglasie Ekl 3 nur 20 bis 50 Jahre</v>
      </c>
      <c r="R50" t="str">
        <f t="shared" si="17"/>
        <v>Douglasie Ekl 3 nur 20 bis 50 Jahre</v>
      </c>
      <c r="S50">
        <v>1.99</v>
      </c>
      <c r="T50">
        <v>2.83</v>
      </c>
      <c r="U50">
        <v>2.64</v>
      </c>
      <c r="V50">
        <v>5.68</v>
      </c>
      <c r="W50">
        <v>7.44</v>
      </c>
      <c r="X50">
        <v>9.36</v>
      </c>
      <c r="Y50">
        <v>11.35</v>
      </c>
      <c r="Z50" t="str">
        <f t="shared" si="18"/>
        <v>Douglasie Ekl 3 nur 20 bis 50 Jahre</v>
      </c>
      <c r="AA50" t="str">
        <f t="shared" si="18"/>
        <v>Douglasie Ekl 3 nur 20 bis 50 Jahre</v>
      </c>
      <c r="AB50" t="str">
        <f t="shared" si="18"/>
        <v>Douglasie Ekl 3 nur 20 bis 50 Jahre</v>
      </c>
      <c r="AC50" t="str">
        <f t="shared" si="18"/>
        <v>Douglasie Ekl 3 nur 20 bis 50 Jahre</v>
      </c>
      <c r="AD50" t="str">
        <f t="shared" si="18"/>
        <v>Douglasie Ekl 3 nur 20 bis 50 Jahre</v>
      </c>
      <c r="AE50" t="str">
        <f t="shared" si="18"/>
        <v>Douglasie Ekl 3 nur 20 bis 50 Jahre</v>
      </c>
    </row>
    <row r="51" spans="1:31" x14ac:dyDescent="0.25">
      <c r="A51" t="s">
        <v>13</v>
      </c>
      <c r="B51" t="s">
        <v>8</v>
      </c>
      <c r="C51" t="s">
        <v>15</v>
      </c>
      <c r="D51">
        <v>3</v>
      </c>
      <c r="E51" t="str">
        <f t="shared" si="3"/>
        <v>Douglasie4mgering3</v>
      </c>
      <c r="F51">
        <v>2900</v>
      </c>
      <c r="G51">
        <v>3100</v>
      </c>
      <c r="H51">
        <v>3300</v>
      </c>
      <c r="I51">
        <v>3460</v>
      </c>
      <c r="J51">
        <v>3600</v>
      </c>
      <c r="K51">
        <v>3690</v>
      </c>
      <c r="L51">
        <v>3730</v>
      </c>
      <c r="M51" t="str">
        <f t="shared" si="17"/>
        <v>Douglasie Ekl 3 nur 20 bis 50 Jahre</v>
      </c>
      <c r="N51" t="str">
        <f t="shared" si="17"/>
        <v>Douglasie Ekl 3 nur 20 bis 50 Jahre</v>
      </c>
      <c r="O51" t="str">
        <f t="shared" si="17"/>
        <v>Douglasie Ekl 3 nur 20 bis 50 Jahre</v>
      </c>
      <c r="P51" t="str">
        <f t="shared" si="17"/>
        <v>Douglasie Ekl 3 nur 20 bis 50 Jahre</v>
      </c>
      <c r="Q51" t="str">
        <f t="shared" si="17"/>
        <v>Douglasie Ekl 3 nur 20 bis 50 Jahre</v>
      </c>
      <c r="R51" t="str">
        <f t="shared" si="17"/>
        <v>Douglasie Ekl 3 nur 20 bis 50 Jahre</v>
      </c>
      <c r="S51">
        <v>0.9</v>
      </c>
      <c r="T51">
        <v>1.28</v>
      </c>
      <c r="U51">
        <v>1.19</v>
      </c>
      <c r="V51">
        <v>2.5499999999999998</v>
      </c>
      <c r="W51">
        <v>3.33</v>
      </c>
      <c r="X51">
        <v>4.16</v>
      </c>
      <c r="Y51">
        <v>4.99</v>
      </c>
      <c r="Z51" t="str">
        <f t="shared" si="18"/>
        <v>Douglasie Ekl 3 nur 20 bis 50 Jahre</v>
      </c>
      <c r="AA51" t="str">
        <f t="shared" si="18"/>
        <v>Douglasie Ekl 3 nur 20 bis 50 Jahre</v>
      </c>
      <c r="AB51" t="str">
        <f t="shared" si="18"/>
        <v>Douglasie Ekl 3 nur 20 bis 50 Jahre</v>
      </c>
      <c r="AC51" t="str">
        <f t="shared" si="18"/>
        <v>Douglasie Ekl 3 nur 20 bis 50 Jahre</v>
      </c>
      <c r="AD51" t="str">
        <f t="shared" si="18"/>
        <v>Douglasie Ekl 3 nur 20 bis 50 Jahre</v>
      </c>
      <c r="AE51" t="str">
        <f t="shared" si="18"/>
        <v>Douglasie Ekl 3 nur 20 bis 50 Jahre</v>
      </c>
    </row>
    <row r="52" spans="1:31" x14ac:dyDescent="0.25">
      <c r="A52" t="s">
        <v>7</v>
      </c>
      <c r="B52" t="s">
        <v>14</v>
      </c>
      <c r="C52" t="s">
        <v>9</v>
      </c>
      <c r="D52">
        <v>0</v>
      </c>
      <c r="E52" t="str">
        <f t="shared" si="3"/>
        <v>Fichte2mhoch0</v>
      </c>
      <c r="F52">
        <v>5100</v>
      </c>
      <c r="G52">
        <v>5350</v>
      </c>
      <c r="H52">
        <v>5500</v>
      </c>
      <c r="I52">
        <v>5550</v>
      </c>
      <c r="J52">
        <v>5560</v>
      </c>
      <c r="K52">
        <v>5580</v>
      </c>
      <c r="L52">
        <v>5620</v>
      </c>
      <c r="M52">
        <v>5710</v>
      </c>
      <c r="N52">
        <v>5810</v>
      </c>
      <c r="O52" t="str">
        <f t="shared" ref="O52:R57" si="19">"Fichte Ekl 0 nur 20 bis 60 Jahre"</f>
        <v>Fichte Ekl 0 nur 20 bis 60 Jahre</v>
      </c>
      <c r="P52" t="str">
        <f t="shared" si="19"/>
        <v>Fichte Ekl 0 nur 20 bis 60 Jahre</v>
      </c>
      <c r="Q52" t="str">
        <f t="shared" si="19"/>
        <v>Fichte Ekl 0 nur 20 bis 60 Jahre</v>
      </c>
      <c r="R52" t="str">
        <f t="shared" si="19"/>
        <v>Fichte Ekl 0 nur 20 bis 60 Jahre</v>
      </c>
      <c r="S52">
        <v>1.24</v>
      </c>
      <c r="T52">
        <v>1.78</v>
      </c>
      <c r="U52">
        <v>2.37</v>
      </c>
      <c r="V52">
        <v>2.96</v>
      </c>
      <c r="W52">
        <v>3.55</v>
      </c>
      <c r="X52">
        <v>4.16</v>
      </c>
      <c r="Y52">
        <v>4.8</v>
      </c>
      <c r="Z52">
        <v>5.51</v>
      </c>
      <c r="AA52">
        <v>6.27</v>
      </c>
      <c r="AB52" t="str">
        <f t="shared" ref="AB52:AE57" si="20">"Fichte Ekl 0 nur 20 bis 60 Jahre"</f>
        <v>Fichte Ekl 0 nur 20 bis 60 Jahre</v>
      </c>
      <c r="AC52" t="str">
        <f t="shared" si="20"/>
        <v>Fichte Ekl 0 nur 20 bis 60 Jahre</v>
      </c>
      <c r="AD52" t="str">
        <f t="shared" si="20"/>
        <v>Fichte Ekl 0 nur 20 bis 60 Jahre</v>
      </c>
      <c r="AE52" t="str">
        <f t="shared" si="20"/>
        <v>Fichte Ekl 0 nur 20 bis 60 Jahre</v>
      </c>
    </row>
    <row r="53" spans="1:31" x14ac:dyDescent="0.25">
      <c r="A53" t="s">
        <v>7</v>
      </c>
      <c r="B53" t="s">
        <v>14</v>
      </c>
      <c r="C53" t="s">
        <v>15</v>
      </c>
      <c r="D53">
        <v>0</v>
      </c>
      <c r="E53" t="str">
        <f t="shared" si="3"/>
        <v>Fichte2mgering0</v>
      </c>
      <c r="F53">
        <v>3020</v>
      </c>
      <c r="G53">
        <v>3160</v>
      </c>
      <c r="H53">
        <v>3240</v>
      </c>
      <c r="I53">
        <v>3240</v>
      </c>
      <c r="J53">
        <v>3220</v>
      </c>
      <c r="K53">
        <v>3200</v>
      </c>
      <c r="L53">
        <v>3200</v>
      </c>
      <c r="M53">
        <v>3240</v>
      </c>
      <c r="N53">
        <v>3270</v>
      </c>
      <c r="O53" t="str">
        <f t="shared" si="19"/>
        <v>Fichte Ekl 0 nur 20 bis 60 Jahre</v>
      </c>
      <c r="P53" t="str">
        <f t="shared" si="19"/>
        <v>Fichte Ekl 0 nur 20 bis 60 Jahre</v>
      </c>
      <c r="Q53" t="str">
        <f t="shared" si="19"/>
        <v>Fichte Ekl 0 nur 20 bis 60 Jahre</v>
      </c>
      <c r="R53" t="str">
        <f t="shared" si="19"/>
        <v>Fichte Ekl 0 nur 20 bis 60 Jahre</v>
      </c>
      <c r="S53">
        <v>0.74</v>
      </c>
      <c r="T53">
        <v>1.05</v>
      </c>
      <c r="U53">
        <v>1.4</v>
      </c>
      <c r="V53">
        <v>1.73</v>
      </c>
      <c r="W53">
        <v>2.06</v>
      </c>
      <c r="X53">
        <v>2.39</v>
      </c>
      <c r="Y53">
        <v>2.74</v>
      </c>
      <c r="Z53">
        <v>3.13</v>
      </c>
      <c r="AA53">
        <v>3.53</v>
      </c>
      <c r="AB53" t="str">
        <f t="shared" si="20"/>
        <v>Fichte Ekl 0 nur 20 bis 60 Jahre</v>
      </c>
      <c r="AC53" t="str">
        <f t="shared" si="20"/>
        <v>Fichte Ekl 0 nur 20 bis 60 Jahre</v>
      </c>
      <c r="AD53" t="str">
        <f t="shared" si="20"/>
        <v>Fichte Ekl 0 nur 20 bis 60 Jahre</v>
      </c>
      <c r="AE53" t="str">
        <f t="shared" si="20"/>
        <v>Fichte Ekl 0 nur 20 bis 60 Jahre</v>
      </c>
    </row>
    <row r="54" spans="1:31" x14ac:dyDescent="0.25">
      <c r="A54" t="s">
        <v>7</v>
      </c>
      <c r="B54" t="s">
        <v>18</v>
      </c>
      <c r="C54" t="s">
        <v>9</v>
      </c>
      <c r="D54">
        <v>0</v>
      </c>
      <c r="E54" t="str">
        <f t="shared" si="3"/>
        <v>Fichte3mhoch0</v>
      </c>
      <c r="F54">
        <v>6620</v>
      </c>
      <c r="G54">
        <v>7000</v>
      </c>
      <c r="H54">
        <v>7240</v>
      </c>
      <c r="I54">
        <v>7390</v>
      </c>
      <c r="J54">
        <v>7450</v>
      </c>
      <c r="K54">
        <v>7520</v>
      </c>
      <c r="L54">
        <v>7610</v>
      </c>
      <c r="M54">
        <v>7750</v>
      </c>
      <c r="N54">
        <v>7900</v>
      </c>
      <c r="O54" t="str">
        <f t="shared" si="19"/>
        <v>Fichte Ekl 0 nur 20 bis 60 Jahre</v>
      </c>
      <c r="P54" t="str">
        <f t="shared" si="19"/>
        <v>Fichte Ekl 0 nur 20 bis 60 Jahre</v>
      </c>
      <c r="Q54" t="str">
        <f t="shared" si="19"/>
        <v>Fichte Ekl 0 nur 20 bis 60 Jahre</v>
      </c>
      <c r="R54" t="str">
        <f t="shared" si="19"/>
        <v>Fichte Ekl 0 nur 20 bis 60 Jahre</v>
      </c>
      <c r="S54">
        <v>1.61</v>
      </c>
      <c r="T54">
        <v>2.33</v>
      </c>
      <c r="U54">
        <v>3.12</v>
      </c>
      <c r="V54">
        <v>3.95</v>
      </c>
      <c r="W54">
        <v>4.76</v>
      </c>
      <c r="X54">
        <v>5.61</v>
      </c>
      <c r="Y54">
        <v>6.5</v>
      </c>
      <c r="Z54">
        <v>7.48</v>
      </c>
      <c r="AA54">
        <v>8.52</v>
      </c>
      <c r="AB54" t="str">
        <f t="shared" si="20"/>
        <v>Fichte Ekl 0 nur 20 bis 60 Jahre</v>
      </c>
      <c r="AC54" t="str">
        <f t="shared" si="20"/>
        <v>Fichte Ekl 0 nur 20 bis 60 Jahre</v>
      </c>
      <c r="AD54" t="str">
        <f t="shared" si="20"/>
        <v>Fichte Ekl 0 nur 20 bis 60 Jahre</v>
      </c>
      <c r="AE54" t="str">
        <f t="shared" si="20"/>
        <v>Fichte Ekl 0 nur 20 bis 60 Jahre</v>
      </c>
    </row>
    <row r="55" spans="1:31" x14ac:dyDescent="0.25">
      <c r="A55" t="s">
        <v>7</v>
      </c>
      <c r="B55" t="s">
        <v>18</v>
      </c>
      <c r="C55" t="s">
        <v>15</v>
      </c>
      <c r="D55">
        <v>0</v>
      </c>
      <c r="E55" t="str">
        <f t="shared" si="3"/>
        <v>Fichte3mgering0</v>
      </c>
      <c r="F55">
        <v>3620</v>
      </c>
      <c r="G55">
        <v>3830</v>
      </c>
      <c r="H55">
        <v>3960</v>
      </c>
      <c r="I55">
        <v>4020</v>
      </c>
      <c r="J55">
        <v>4030</v>
      </c>
      <c r="K55">
        <v>4030</v>
      </c>
      <c r="L55">
        <v>4060</v>
      </c>
      <c r="M55">
        <v>4120</v>
      </c>
      <c r="N55">
        <v>4170</v>
      </c>
      <c r="O55" t="str">
        <f t="shared" si="19"/>
        <v>Fichte Ekl 0 nur 20 bis 60 Jahre</v>
      </c>
      <c r="P55" t="str">
        <f t="shared" si="19"/>
        <v>Fichte Ekl 0 nur 20 bis 60 Jahre</v>
      </c>
      <c r="Q55" t="str">
        <f t="shared" si="19"/>
        <v>Fichte Ekl 0 nur 20 bis 60 Jahre</v>
      </c>
      <c r="R55" t="str">
        <f t="shared" si="19"/>
        <v>Fichte Ekl 0 nur 20 bis 60 Jahre</v>
      </c>
      <c r="S55">
        <v>0.88</v>
      </c>
      <c r="T55">
        <v>1.28</v>
      </c>
      <c r="U55">
        <v>1.71</v>
      </c>
      <c r="V55">
        <v>2.15</v>
      </c>
      <c r="W55">
        <v>2.58</v>
      </c>
      <c r="X55">
        <v>3.01</v>
      </c>
      <c r="Y55">
        <v>3.47</v>
      </c>
      <c r="Z55">
        <v>3.98</v>
      </c>
      <c r="AA55">
        <v>4.5</v>
      </c>
      <c r="AB55" t="str">
        <f t="shared" si="20"/>
        <v>Fichte Ekl 0 nur 20 bis 60 Jahre</v>
      </c>
      <c r="AC55" t="str">
        <f t="shared" si="20"/>
        <v>Fichte Ekl 0 nur 20 bis 60 Jahre</v>
      </c>
      <c r="AD55" t="str">
        <f t="shared" si="20"/>
        <v>Fichte Ekl 0 nur 20 bis 60 Jahre</v>
      </c>
      <c r="AE55" t="str">
        <f t="shared" si="20"/>
        <v>Fichte Ekl 0 nur 20 bis 60 Jahre</v>
      </c>
    </row>
    <row r="56" spans="1:31" x14ac:dyDescent="0.25">
      <c r="A56" t="s">
        <v>7</v>
      </c>
      <c r="B56" t="s">
        <v>8</v>
      </c>
      <c r="C56" t="s">
        <v>9</v>
      </c>
      <c r="D56">
        <v>0</v>
      </c>
      <c r="E56" t="str">
        <f t="shared" si="3"/>
        <v>Fichte4mhoch0</v>
      </c>
      <c r="F56">
        <v>8720</v>
      </c>
      <c r="G56">
        <v>9230</v>
      </c>
      <c r="H56">
        <v>9600</v>
      </c>
      <c r="I56">
        <v>9810</v>
      </c>
      <c r="J56">
        <v>9940</v>
      </c>
      <c r="K56">
        <v>10060</v>
      </c>
      <c r="L56">
        <v>10190</v>
      </c>
      <c r="M56">
        <v>10390</v>
      </c>
      <c r="N56">
        <v>10600</v>
      </c>
      <c r="O56" t="str">
        <f t="shared" si="19"/>
        <v>Fichte Ekl 0 nur 20 bis 60 Jahre</v>
      </c>
      <c r="P56" t="str">
        <f t="shared" si="19"/>
        <v>Fichte Ekl 0 nur 20 bis 60 Jahre</v>
      </c>
      <c r="Q56" t="str">
        <f t="shared" si="19"/>
        <v>Fichte Ekl 0 nur 20 bis 60 Jahre</v>
      </c>
      <c r="R56" t="str">
        <f t="shared" si="19"/>
        <v>Fichte Ekl 0 nur 20 bis 60 Jahre</v>
      </c>
      <c r="S56">
        <v>2.13</v>
      </c>
      <c r="T56">
        <v>3.08</v>
      </c>
      <c r="U56">
        <v>4.1399999999999997</v>
      </c>
      <c r="V56">
        <v>5.24</v>
      </c>
      <c r="W56">
        <v>6.35</v>
      </c>
      <c r="X56">
        <v>7.51</v>
      </c>
      <c r="Y56">
        <v>8.7100000000000009</v>
      </c>
      <c r="Z56">
        <v>10.029999999999999</v>
      </c>
      <c r="AA56">
        <v>11.43</v>
      </c>
      <c r="AB56" t="str">
        <f t="shared" si="20"/>
        <v>Fichte Ekl 0 nur 20 bis 60 Jahre</v>
      </c>
      <c r="AC56" t="str">
        <f t="shared" si="20"/>
        <v>Fichte Ekl 0 nur 20 bis 60 Jahre</v>
      </c>
      <c r="AD56" t="str">
        <f t="shared" si="20"/>
        <v>Fichte Ekl 0 nur 20 bis 60 Jahre</v>
      </c>
      <c r="AE56" t="str">
        <f t="shared" si="20"/>
        <v>Fichte Ekl 0 nur 20 bis 60 Jahre</v>
      </c>
    </row>
    <row r="57" spans="1:31" x14ac:dyDescent="0.25">
      <c r="A57" t="s">
        <v>7</v>
      </c>
      <c r="B57" t="s">
        <v>8</v>
      </c>
      <c r="C57" t="s">
        <v>15</v>
      </c>
      <c r="D57">
        <v>0</v>
      </c>
      <c r="E57" t="str">
        <f t="shared" si="3"/>
        <v>Fichte4mgering0</v>
      </c>
      <c r="F57">
        <v>4770</v>
      </c>
      <c r="G57">
        <v>5050</v>
      </c>
      <c r="H57">
        <v>5250</v>
      </c>
      <c r="I57">
        <v>5340</v>
      </c>
      <c r="J57">
        <v>5390</v>
      </c>
      <c r="K57">
        <v>5430</v>
      </c>
      <c r="L57">
        <v>5470</v>
      </c>
      <c r="M57">
        <v>5580</v>
      </c>
      <c r="N57">
        <v>5670</v>
      </c>
      <c r="O57" t="str">
        <f t="shared" si="19"/>
        <v>Fichte Ekl 0 nur 20 bis 60 Jahre</v>
      </c>
      <c r="P57" t="str">
        <f t="shared" si="19"/>
        <v>Fichte Ekl 0 nur 20 bis 60 Jahre</v>
      </c>
      <c r="Q57" t="str">
        <f t="shared" si="19"/>
        <v>Fichte Ekl 0 nur 20 bis 60 Jahre</v>
      </c>
      <c r="R57" t="str">
        <f t="shared" si="19"/>
        <v>Fichte Ekl 0 nur 20 bis 60 Jahre</v>
      </c>
      <c r="S57">
        <v>1.1599999999999999</v>
      </c>
      <c r="T57">
        <v>1.68</v>
      </c>
      <c r="U57">
        <v>2.2599999999999998</v>
      </c>
      <c r="V57">
        <v>2.85</v>
      </c>
      <c r="W57">
        <v>3.44</v>
      </c>
      <c r="X57">
        <v>4.05</v>
      </c>
      <c r="Y57">
        <v>4.68</v>
      </c>
      <c r="Z57">
        <v>5.39</v>
      </c>
      <c r="AA57">
        <v>6.12</v>
      </c>
      <c r="AB57" t="str">
        <f t="shared" si="20"/>
        <v>Fichte Ekl 0 nur 20 bis 60 Jahre</v>
      </c>
      <c r="AC57" t="str">
        <f t="shared" si="20"/>
        <v>Fichte Ekl 0 nur 20 bis 60 Jahre</v>
      </c>
      <c r="AD57" t="str">
        <f t="shared" si="20"/>
        <v>Fichte Ekl 0 nur 20 bis 60 Jahre</v>
      </c>
      <c r="AE57" t="str">
        <f t="shared" si="20"/>
        <v>Fichte Ekl 0 nur 20 bis 60 Jahre</v>
      </c>
    </row>
    <row r="58" spans="1:31" x14ac:dyDescent="0.25">
      <c r="A58" t="s">
        <v>7</v>
      </c>
      <c r="B58" t="s">
        <v>14</v>
      </c>
      <c r="C58" t="s">
        <v>9</v>
      </c>
      <c r="D58">
        <v>1</v>
      </c>
      <c r="E58" t="str">
        <f t="shared" si="3"/>
        <v>Fichte2mhoch1</v>
      </c>
      <c r="F58">
        <v>4390</v>
      </c>
      <c r="G58">
        <v>4690</v>
      </c>
      <c r="H58">
        <v>4950</v>
      </c>
      <c r="I58">
        <v>5110</v>
      </c>
      <c r="J58">
        <v>5190</v>
      </c>
      <c r="K58">
        <v>5250</v>
      </c>
      <c r="L58">
        <v>5320</v>
      </c>
      <c r="M58">
        <v>5390</v>
      </c>
      <c r="N58">
        <v>5520</v>
      </c>
      <c r="O58" t="str">
        <f t="shared" ref="O58:R63" si="21">"Fichte Ekl 1 nur 20 bis 60 Jahre"</f>
        <v>Fichte Ekl 1 nur 20 bis 60 Jahre</v>
      </c>
      <c r="P58" t="str">
        <f t="shared" si="21"/>
        <v>Fichte Ekl 1 nur 20 bis 60 Jahre</v>
      </c>
      <c r="Q58" t="str">
        <f t="shared" si="21"/>
        <v>Fichte Ekl 1 nur 20 bis 60 Jahre</v>
      </c>
      <c r="R58" t="str">
        <f t="shared" si="21"/>
        <v>Fichte Ekl 1 nur 20 bis 60 Jahre</v>
      </c>
      <c r="S58">
        <v>1</v>
      </c>
      <c r="T58">
        <v>1.41</v>
      </c>
      <c r="U58">
        <v>1.88</v>
      </c>
      <c r="V58">
        <v>2.37</v>
      </c>
      <c r="W58">
        <v>2.86</v>
      </c>
      <c r="X58">
        <v>3.37</v>
      </c>
      <c r="Y58">
        <v>3.92</v>
      </c>
      <c r="Z58">
        <v>4.5</v>
      </c>
      <c r="AA58">
        <v>5.17</v>
      </c>
      <c r="AB58" t="str">
        <f t="shared" ref="AB58:AE63" si="22">"Fichte Ekl 1 nur 20 bis 60 Jahre"</f>
        <v>Fichte Ekl 1 nur 20 bis 60 Jahre</v>
      </c>
      <c r="AC58" t="str">
        <f t="shared" si="22"/>
        <v>Fichte Ekl 1 nur 20 bis 60 Jahre</v>
      </c>
      <c r="AD58" t="str">
        <f t="shared" si="22"/>
        <v>Fichte Ekl 1 nur 20 bis 60 Jahre</v>
      </c>
      <c r="AE58" t="str">
        <f t="shared" si="22"/>
        <v>Fichte Ekl 1 nur 20 bis 60 Jahre</v>
      </c>
    </row>
    <row r="59" spans="1:31" x14ac:dyDescent="0.25">
      <c r="A59" t="s">
        <v>7</v>
      </c>
      <c r="B59" t="s">
        <v>14</v>
      </c>
      <c r="C59" t="s">
        <v>15</v>
      </c>
      <c r="D59">
        <v>1</v>
      </c>
      <c r="E59" t="str">
        <f t="shared" si="3"/>
        <v>Fichte2mgering1</v>
      </c>
      <c r="F59">
        <v>2620</v>
      </c>
      <c r="G59">
        <v>2790</v>
      </c>
      <c r="H59">
        <v>2950</v>
      </c>
      <c r="I59">
        <v>3020</v>
      </c>
      <c r="J59">
        <v>3040</v>
      </c>
      <c r="K59">
        <v>3060</v>
      </c>
      <c r="L59">
        <v>3080</v>
      </c>
      <c r="M59">
        <v>3100</v>
      </c>
      <c r="N59">
        <v>3170</v>
      </c>
      <c r="O59" t="str">
        <f t="shared" si="21"/>
        <v>Fichte Ekl 1 nur 20 bis 60 Jahre</v>
      </c>
      <c r="P59" t="str">
        <f t="shared" si="21"/>
        <v>Fichte Ekl 1 nur 20 bis 60 Jahre</v>
      </c>
      <c r="Q59" t="str">
        <f t="shared" si="21"/>
        <v>Fichte Ekl 1 nur 20 bis 60 Jahre</v>
      </c>
      <c r="R59" t="str">
        <f t="shared" si="21"/>
        <v>Fichte Ekl 1 nur 20 bis 60 Jahre</v>
      </c>
      <c r="S59">
        <v>0.6</v>
      </c>
      <c r="T59">
        <v>0.84</v>
      </c>
      <c r="U59">
        <v>1.1200000000000001</v>
      </c>
      <c r="V59">
        <v>1.4</v>
      </c>
      <c r="W59">
        <v>1.68</v>
      </c>
      <c r="X59">
        <v>1.97</v>
      </c>
      <c r="Y59">
        <v>2.27</v>
      </c>
      <c r="Z59">
        <v>2.59</v>
      </c>
      <c r="AA59">
        <v>2.97</v>
      </c>
      <c r="AB59" t="str">
        <f t="shared" si="22"/>
        <v>Fichte Ekl 1 nur 20 bis 60 Jahre</v>
      </c>
      <c r="AC59" t="str">
        <f t="shared" si="22"/>
        <v>Fichte Ekl 1 nur 20 bis 60 Jahre</v>
      </c>
      <c r="AD59" t="str">
        <f t="shared" si="22"/>
        <v>Fichte Ekl 1 nur 20 bis 60 Jahre</v>
      </c>
      <c r="AE59" t="str">
        <f t="shared" si="22"/>
        <v>Fichte Ekl 1 nur 20 bis 60 Jahre</v>
      </c>
    </row>
    <row r="60" spans="1:31" x14ac:dyDescent="0.25">
      <c r="A60" t="s">
        <v>7</v>
      </c>
      <c r="B60" t="s">
        <v>18</v>
      </c>
      <c r="C60" t="s">
        <v>9</v>
      </c>
      <c r="D60">
        <v>1</v>
      </c>
      <c r="E60" t="str">
        <f t="shared" si="3"/>
        <v>Fichte3mhoch1</v>
      </c>
      <c r="F60">
        <v>5980</v>
      </c>
      <c r="G60">
        <v>6410</v>
      </c>
      <c r="H60">
        <v>6800</v>
      </c>
      <c r="I60">
        <v>7100</v>
      </c>
      <c r="J60">
        <v>7310</v>
      </c>
      <c r="K60">
        <v>7470</v>
      </c>
      <c r="L60">
        <v>7620</v>
      </c>
      <c r="M60">
        <v>7770</v>
      </c>
      <c r="N60">
        <v>7980</v>
      </c>
      <c r="O60" t="str">
        <f t="shared" si="21"/>
        <v>Fichte Ekl 1 nur 20 bis 60 Jahre</v>
      </c>
      <c r="P60" t="str">
        <f t="shared" si="21"/>
        <v>Fichte Ekl 1 nur 20 bis 60 Jahre</v>
      </c>
      <c r="Q60" t="str">
        <f t="shared" si="21"/>
        <v>Fichte Ekl 1 nur 20 bis 60 Jahre</v>
      </c>
      <c r="R60" t="str">
        <f t="shared" si="21"/>
        <v>Fichte Ekl 1 nur 20 bis 60 Jahre</v>
      </c>
      <c r="S60">
        <v>1.37</v>
      </c>
      <c r="T60">
        <v>1.93</v>
      </c>
      <c r="U60">
        <v>2.59</v>
      </c>
      <c r="V60">
        <v>3.3</v>
      </c>
      <c r="W60">
        <v>4.03</v>
      </c>
      <c r="X60">
        <v>4.8</v>
      </c>
      <c r="Y60">
        <v>5.62</v>
      </c>
      <c r="Z60">
        <v>6.49</v>
      </c>
      <c r="AA60">
        <v>7.48</v>
      </c>
      <c r="AB60" t="str">
        <f t="shared" si="22"/>
        <v>Fichte Ekl 1 nur 20 bis 60 Jahre</v>
      </c>
      <c r="AC60" t="str">
        <f t="shared" si="22"/>
        <v>Fichte Ekl 1 nur 20 bis 60 Jahre</v>
      </c>
      <c r="AD60" t="str">
        <f t="shared" si="22"/>
        <v>Fichte Ekl 1 nur 20 bis 60 Jahre</v>
      </c>
      <c r="AE60" t="str">
        <f t="shared" si="22"/>
        <v>Fichte Ekl 1 nur 20 bis 60 Jahre</v>
      </c>
    </row>
    <row r="61" spans="1:31" x14ac:dyDescent="0.25">
      <c r="A61" t="s">
        <v>7</v>
      </c>
      <c r="B61" t="s">
        <v>18</v>
      </c>
      <c r="C61" t="s">
        <v>15</v>
      </c>
      <c r="D61">
        <v>1</v>
      </c>
      <c r="E61" t="str">
        <f t="shared" si="3"/>
        <v>Fichte3mgering1</v>
      </c>
      <c r="F61">
        <v>3440</v>
      </c>
      <c r="G61">
        <v>3680</v>
      </c>
      <c r="H61">
        <v>3910</v>
      </c>
      <c r="I61">
        <v>4080</v>
      </c>
      <c r="J61">
        <v>4190</v>
      </c>
      <c r="K61">
        <v>4280</v>
      </c>
      <c r="L61">
        <v>4350</v>
      </c>
      <c r="M61">
        <v>4420</v>
      </c>
      <c r="N61">
        <v>4540</v>
      </c>
      <c r="O61" t="str">
        <f t="shared" si="21"/>
        <v>Fichte Ekl 1 nur 20 bis 60 Jahre</v>
      </c>
      <c r="P61" t="str">
        <f t="shared" si="21"/>
        <v>Fichte Ekl 1 nur 20 bis 60 Jahre</v>
      </c>
      <c r="Q61" t="str">
        <f t="shared" si="21"/>
        <v>Fichte Ekl 1 nur 20 bis 60 Jahre</v>
      </c>
      <c r="R61" t="str">
        <f t="shared" si="21"/>
        <v>Fichte Ekl 1 nur 20 bis 60 Jahre</v>
      </c>
      <c r="S61">
        <v>0.79</v>
      </c>
      <c r="T61">
        <v>1.1100000000000001</v>
      </c>
      <c r="U61">
        <v>1.49</v>
      </c>
      <c r="V61">
        <v>1.89</v>
      </c>
      <c r="W61">
        <v>2.31</v>
      </c>
      <c r="X61">
        <v>2.75</v>
      </c>
      <c r="Y61">
        <v>3.21</v>
      </c>
      <c r="Z61">
        <v>3.69</v>
      </c>
      <c r="AA61">
        <v>4.25</v>
      </c>
      <c r="AB61" t="str">
        <f t="shared" si="22"/>
        <v>Fichte Ekl 1 nur 20 bis 60 Jahre</v>
      </c>
      <c r="AC61" t="str">
        <f t="shared" si="22"/>
        <v>Fichte Ekl 1 nur 20 bis 60 Jahre</v>
      </c>
      <c r="AD61" t="str">
        <f t="shared" si="22"/>
        <v>Fichte Ekl 1 nur 20 bis 60 Jahre</v>
      </c>
      <c r="AE61" t="str">
        <f t="shared" si="22"/>
        <v>Fichte Ekl 1 nur 20 bis 60 Jahre</v>
      </c>
    </row>
    <row r="62" spans="1:31" x14ac:dyDescent="0.25">
      <c r="A62" t="s">
        <v>7</v>
      </c>
      <c r="B62" t="s">
        <v>8</v>
      </c>
      <c r="C62" t="s">
        <v>9</v>
      </c>
      <c r="D62">
        <v>1</v>
      </c>
      <c r="E62" t="str">
        <f t="shared" si="3"/>
        <v>Fichte4mhoch1</v>
      </c>
      <c r="F62">
        <v>7570</v>
      </c>
      <c r="G62">
        <v>8110</v>
      </c>
      <c r="H62">
        <v>8600</v>
      </c>
      <c r="I62">
        <v>8990</v>
      </c>
      <c r="J62">
        <v>9250</v>
      </c>
      <c r="K62">
        <v>9460</v>
      </c>
      <c r="L62">
        <v>9640</v>
      </c>
      <c r="M62">
        <v>9830</v>
      </c>
      <c r="N62">
        <v>10070</v>
      </c>
      <c r="O62" t="str">
        <f t="shared" si="21"/>
        <v>Fichte Ekl 1 nur 20 bis 60 Jahre</v>
      </c>
      <c r="P62" t="str">
        <f t="shared" si="21"/>
        <v>Fichte Ekl 1 nur 20 bis 60 Jahre</v>
      </c>
      <c r="Q62" t="str">
        <f t="shared" si="21"/>
        <v>Fichte Ekl 1 nur 20 bis 60 Jahre</v>
      </c>
      <c r="R62" t="str">
        <f t="shared" si="21"/>
        <v>Fichte Ekl 1 nur 20 bis 60 Jahre</v>
      </c>
      <c r="S62">
        <v>1.73</v>
      </c>
      <c r="T62">
        <v>2.44</v>
      </c>
      <c r="U62">
        <v>3.27</v>
      </c>
      <c r="V62">
        <v>4.17</v>
      </c>
      <c r="W62">
        <v>5.0999999999999996</v>
      </c>
      <c r="X62">
        <v>6.08</v>
      </c>
      <c r="Y62">
        <v>7.1</v>
      </c>
      <c r="Z62">
        <v>8.2100000000000009</v>
      </c>
      <c r="AA62">
        <v>9.44</v>
      </c>
      <c r="AB62" t="str">
        <f t="shared" si="22"/>
        <v>Fichte Ekl 1 nur 20 bis 60 Jahre</v>
      </c>
      <c r="AC62" t="str">
        <f t="shared" si="22"/>
        <v>Fichte Ekl 1 nur 20 bis 60 Jahre</v>
      </c>
      <c r="AD62" t="str">
        <f t="shared" si="22"/>
        <v>Fichte Ekl 1 nur 20 bis 60 Jahre</v>
      </c>
      <c r="AE62" t="str">
        <f t="shared" si="22"/>
        <v>Fichte Ekl 1 nur 20 bis 60 Jahre</v>
      </c>
    </row>
    <row r="63" spans="1:31" x14ac:dyDescent="0.25">
      <c r="A63" t="s">
        <v>7</v>
      </c>
      <c r="B63" t="s">
        <v>8</v>
      </c>
      <c r="C63" t="s">
        <v>15</v>
      </c>
      <c r="D63">
        <v>1</v>
      </c>
      <c r="E63" t="str">
        <f t="shared" si="3"/>
        <v>Fichte4mgering1</v>
      </c>
      <c r="F63">
        <v>4190</v>
      </c>
      <c r="G63">
        <v>4480</v>
      </c>
      <c r="H63">
        <v>4750</v>
      </c>
      <c r="I63">
        <v>4960</v>
      </c>
      <c r="J63">
        <v>5090</v>
      </c>
      <c r="K63">
        <v>5190</v>
      </c>
      <c r="L63">
        <v>5270</v>
      </c>
      <c r="M63">
        <v>5350</v>
      </c>
      <c r="N63">
        <v>5470</v>
      </c>
      <c r="O63" t="str">
        <f t="shared" si="21"/>
        <v>Fichte Ekl 1 nur 20 bis 60 Jahre</v>
      </c>
      <c r="P63" t="str">
        <f t="shared" si="21"/>
        <v>Fichte Ekl 1 nur 20 bis 60 Jahre</v>
      </c>
      <c r="Q63" t="str">
        <f t="shared" si="21"/>
        <v>Fichte Ekl 1 nur 20 bis 60 Jahre</v>
      </c>
      <c r="R63" t="str">
        <f t="shared" si="21"/>
        <v>Fichte Ekl 1 nur 20 bis 60 Jahre</v>
      </c>
      <c r="S63">
        <v>0.96</v>
      </c>
      <c r="T63">
        <v>1.35</v>
      </c>
      <c r="U63">
        <v>1.81</v>
      </c>
      <c r="V63">
        <v>2.2999999999999998</v>
      </c>
      <c r="W63">
        <v>2.81</v>
      </c>
      <c r="X63">
        <v>3.34</v>
      </c>
      <c r="Y63">
        <v>3.88</v>
      </c>
      <c r="Z63">
        <v>4.47</v>
      </c>
      <c r="AA63">
        <v>5.13</v>
      </c>
      <c r="AB63" t="str">
        <f t="shared" si="22"/>
        <v>Fichte Ekl 1 nur 20 bis 60 Jahre</v>
      </c>
      <c r="AC63" t="str">
        <f t="shared" si="22"/>
        <v>Fichte Ekl 1 nur 20 bis 60 Jahre</v>
      </c>
      <c r="AD63" t="str">
        <f t="shared" si="22"/>
        <v>Fichte Ekl 1 nur 20 bis 60 Jahre</v>
      </c>
      <c r="AE63" t="str">
        <f t="shared" si="22"/>
        <v>Fichte Ekl 1 nur 20 bis 60 Jahre</v>
      </c>
    </row>
    <row r="64" spans="1:31" x14ac:dyDescent="0.25">
      <c r="A64" t="s">
        <v>7</v>
      </c>
      <c r="B64" t="s">
        <v>14</v>
      </c>
      <c r="C64" t="s">
        <v>9</v>
      </c>
      <c r="D64">
        <v>2</v>
      </c>
      <c r="E64" t="str">
        <f t="shared" si="3"/>
        <v>Fichte2mhoch2</v>
      </c>
      <c r="F64" t="str">
        <f t="shared" ref="F64:F69" si="23">"Fichte Ekl 2 nur 25 bis 60 Jahre"</f>
        <v>Fichte Ekl 2 nur 25 bis 60 Jahre</v>
      </c>
      <c r="G64">
        <v>3940</v>
      </c>
      <c r="H64">
        <v>4220</v>
      </c>
      <c r="I64">
        <v>4430</v>
      </c>
      <c r="J64">
        <v>4620</v>
      </c>
      <c r="K64">
        <v>4750</v>
      </c>
      <c r="L64">
        <v>4850</v>
      </c>
      <c r="M64">
        <v>4960</v>
      </c>
      <c r="N64">
        <v>5060</v>
      </c>
      <c r="O64" t="str">
        <f t="shared" ref="O64:S69" si="24">"Fichte Ekl 2 nur 25 bis 60 Jahre"</f>
        <v>Fichte Ekl 2 nur 25 bis 60 Jahre</v>
      </c>
      <c r="P64" t="str">
        <f t="shared" si="24"/>
        <v>Fichte Ekl 2 nur 25 bis 60 Jahre</v>
      </c>
      <c r="Q64" t="str">
        <f t="shared" si="24"/>
        <v>Fichte Ekl 2 nur 25 bis 60 Jahre</v>
      </c>
      <c r="R64" t="str">
        <f t="shared" si="24"/>
        <v>Fichte Ekl 2 nur 25 bis 60 Jahre</v>
      </c>
      <c r="S64" t="str">
        <f t="shared" si="24"/>
        <v>Fichte Ekl 2 nur 25 bis 60 Jahre</v>
      </c>
      <c r="T64">
        <v>1.07</v>
      </c>
      <c r="U64">
        <v>1.41</v>
      </c>
      <c r="V64">
        <v>1.78</v>
      </c>
      <c r="W64">
        <v>2.19</v>
      </c>
      <c r="X64">
        <v>2.61</v>
      </c>
      <c r="Y64">
        <v>3.05</v>
      </c>
      <c r="Z64">
        <v>3.54</v>
      </c>
      <c r="AA64">
        <v>4.0599999999999996</v>
      </c>
      <c r="AB64" t="str">
        <f t="shared" ref="AB64:AE69" si="25">"Fichte Ekl 2 nur 25 bis 60 Jahre"</f>
        <v>Fichte Ekl 2 nur 25 bis 60 Jahre</v>
      </c>
      <c r="AC64" t="str">
        <f t="shared" si="25"/>
        <v>Fichte Ekl 2 nur 25 bis 60 Jahre</v>
      </c>
      <c r="AD64" t="str">
        <f t="shared" si="25"/>
        <v>Fichte Ekl 2 nur 25 bis 60 Jahre</v>
      </c>
      <c r="AE64" t="str">
        <f t="shared" si="25"/>
        <v>Fichte Ekl 2 nur 25 bis 60 Jahre</v>
      </c>
    </row>
    <row r="65" spans="1:31" x14ac:dyDescent="0.25">
      <c r="A65" t="s">
        <v>7</v>
      </c>
      <c r="B65" t="s">
        <v>14</v>
      </c>
      <c r="C65" t="s">
        <v>15</v>
      </c>
      <c r="D65">
        <v>2</v>
      </c>
      <c r="E65" t="str">
        <f t="shared" si="3"/>
        <v>Fichte2mgering2</v>
      </c>
      <c r="F65" t="str">
        <f t="shared" si="23"/>
        <v>Fichte Ekl 2 nur 25 bis 60 Jahre</v>
      </c>
      <c r="G65">
        <v>2370</v>
      </c>
      <c r="H65">
        <v>2540</v>
      </c>
      <c r="I65">
        <v>2660</v>
      </c>
      <c r="J65">
        <v>2770</v>
      </c>
      <c r="K65">
        <v>2830</v>
      </c>
      <c r="L65">
        <v>2880</v>
      </c>
      <c r="M65">
        <v>2930</v>
      </c>
      <c r="N65">
        <v>2970</v>
      </c>
      <c r="O65" t="str">
        <f t="shared" si="24"/>
        <v>Fichte Ekl 2 nur 25 bis 60 Jahre</v>
      </c>
      <c r="P65" t="str">
        <f t="shared" si="24"/>
        <v>Fichte Ekl 2 nur 25 bis 60 Jahre</v>
      </c>
      <c r="Q65" t="str">
        <f t="shared" si="24"/>
        <v>Fichte Ekl 2 nur 25 bis 60 Jahre</v>
      </c>
      <c r="R65" t="str">
        <f t="shared" si="24"/>
        <v>Fichte Ekl 2 nur 25 bis 60 Jahre</v>
      </c>
      <c r="S65" t="str">
        <f t="shared" si="24"/>
        <v>Fichte Ekl 2 nur 25 bis 60 Jahre</v>
      </c>
      <c r="T65">
        <v>0.64</v>
      </c>
      <c r="U65">
        <v>0.85</v>
      </c>
      <c r="V65">
        <v>1.07</v>
      </c>
      <c r="W65">
        <v>1.31</v>
      </c>
      <c r="X65">
        <v>1.56</v>
      </c>
      <c r="Y65">
        <v>1.81</v>
      </c>
      <c r="Z65">
        <v>2.09</v>
      </c>
      <c r="AA65">
        <v>2.38</v>
      </c>
      <c r="AB65" t="str">
        <f t="shared" si="25"/>
        <v>Fichte Ekl 2 nur 25 bis 60 Jahre</v>
      </c>
      <c r="AC65" t="str">
        <f t="shared" si="25"/>
        <v>Fichte Ekl 2 nur 25 bis 60 Jahre</v>
      </c>
      <c r="AD65" t="str">
        <f t="shared" si="25"/>
        <v>Fichte Ekl 2 nur 25 bis 60 Jahre</v>
      </c>
      <c r="AE65" t="str">
        <f t="shared" si="25"/>
        <v>Fichte Ekl 2 nur 25 bis 60 Jahre</v>
      </c>
    </row>
    <row r="66" spans="1:31" x14ac:dyDescent="0.25">
      <c r="A66" t="s">
        <v>7</v>
      </c>
      <c r="B66" t="s">
        <v>18</v>
      </c>
      <c r="C66" t="s">
        <v>9</v>
      </c>
      <c r="D66">
        <v>2</v>
      </c>
      <c r="E66" t="str">
        <f t="shared" si="3"/>
        <v>Fichte3mhoch2</v>
      </c>
      <c r="F66" t="str">
        <f t="shared" si="23"/>
        <v>Fichte Ekl 2 nur 25 bis 60 Jahre</v>
      </c>
      <c r="G66">
        <v>5270</v>
      </c>
      <c r="H66">
        <v>5650</v>
      </c>
      <c r="I66">
        <v>5970</v>
      </c>
      <c r="J66">
        <v>6260</v>
      </c>
      <c r="K66">
        <v>6500</v>
      </c>
      <c r="L66">
        <v>6710</v>
      </c>
      <c r="M66">
        <v>6890</v>
      </c>
      <c r="N66">
        <v>7050</v>
      </c>
      <c r="O66" t="str">
        <f t="shared" si="24"/>
        <v>Fichte Ekl 2 nur 25 bis 60 Jahre</v>
      </c>
      <c r="P66" t="str">
        <f t="shared" si="24"/>
        <v>Fichte Ekl 2 nur 25 bis 60 Jahre</v>
      </c>
      <c r="Q66" t="str">
        <f t="shared" si="24"/>
        <v>Fichte Ekl 2 nur 25 bis 60 Jahre</v>
      </c>
      <c r="R66" t="str">
        <f t="shared" si="24"/>
        <v>Fichte Ekl 2 nur 25 bis 60 Jahre</v>
      </c>
      <c r="S66" t="str">
        <f t="shared" si="24"/>
        <v>Fichte Ekl 2 nur 25 bis 60 Jahre</v>
      </c>
      <c r="T66">
        <v>1.43</v>
      </c>
      <c r="U66">
        <v>1.89</v>
      </c>
      <c r="V66">
        <v>2.4</v>
      </c>
      <c r="W66">
        <v>2.97</v>
      </c>
      <c r="X66">
        <v>3.57</v>
      </c>
      <c r="Y66">
        <v>4.22</v>
      </c>
      <c r="Z66">
        <v>4.91</v>
      </c>
      <c r="AA66">
        <v>5.65</v>
      </c>
      <c r="AB66" t="str">
        <f t="shared" si="25"/>
        <v>Fichte Ekl 2 nur 25 bis 60 Jahre</v>
      </c>
      <c r="AC66" t="str">
        <f t="shared" si="25"/>
        <v>Fichte Ekl 2 nur 25 bis 60 Jahre</v>
      </c>
      <c r="AD66" t="str">
        <f t="shared" si="25"/>
        <v>Fichte Ekl 2 nur 25 bis 60 Jahre</v>
      </c>
      <c r="AE66" t="str">
        <f t="shared" si="25"/>
        <v>Fichte Ekl 2 nur 25 bis 60 Jahre</v>
      </c>
    </row>
    <row r="67" spans="1:31" x14ac:dyDescent="0.25">
      <c r="A67" t="s">
        <v>7</v>
      </c>
      <c r="B67" t="s">
        <v>18</v>
      </c>
      <c r="C67" t="s">
        <v>15</v>
      </c>
      <c r="D67">
        <v>2</v>
      </c>
      <c r="E67" t="str">
        <f t="shared" si="3"/>
        <v>Fichte3mgering2</v>
      </c>
      <c r="F67" t="str">
        <f t="shared" si="23"/>
        <v>Fichte Ekl 2 nur 25 bis 60 Jahre</v>
      </c>
      <c r="G67">
        <v>3030</v>
      </c>
      <c r="H67">
        <v>3250</v>
      </c>
      <c r="I67">
        <v>3430</v>
      </c>
      <c r="J67">
        <v>3600</v>
      </c>
      <c r="K67">
        <v>3740</v>
      </c>
      <c r="L67">
        <v>3850</v>
      </c>
      <c r="M67">
        <v>3950</v>
      </c>
      <c r="N67">
        <v>4040</v>
      </c>
      <c r="O67" t="str">
        <f t="shared" si="24"/>
        <v>Fichte Ekl 2 nur 25 bis 60 Jahre</v>
      </c>
      <c r="P67" t="str">
        <f t="shared" si="24"/>
        <v>Fichte Ekl 2 nur 25 bis 60 Jahre</v>
      </c>
      <c r="Q67" t="str">
        <f t="shared" si="24"/>
        <v>Fichte Ekl 2 nur 25 bis 60 Jahre</v>
      </c>
      <c r="R67" t="str">
        <f t="shared" si="24"/>
        <v>Fichte Ekl 2 nur 25 bis 60 Jahre</v>
      </c>
      <c r="S67" t="str">
        <f t="shared" si="24"/>
        <v>Fichte Ekl 2 nur 25 bis 60 Jahre</v>
      </c>
      <c r="T67">
        <v>0.82</v>
      </c>
      <c r="U67">
        <v>1.0900000000000001</v>
      </c>
      <c r="V67">
        <v>1.38</v>
      </c>
      <c r="W67">
        <v>1.71</v>
      </c>
      <c r="X67">
        <v>2.06</v>
      </c>
      <c r="Y67">
        <v>2.42</v>
      </c>
      <c r="Z67">
        <v>2.82</v>
      </c>
      <c r="AA67">
        <v>3.24</v>
      </c>
      <c r="AB67" t="str">
        <f t="shared" si="25"/>
        <v>Fichte Ekl 2 nur 25 bis 60 Jahre</v>
      </c>
      <c r="AC67" t="str">
        <f t="shared" si="25"/>
        <v>Fichte Ekl 2 nur 25 bis 60 Jahre</v>
      </c>
      <c r="AD67" t="str">
        <f t="shared" si="25"/>
        <v>Fichte Ekl 2 nur 25 bis 60 Jahre</v>
      </c>
      <c r="AE67" t="str">
        <f t="shared" si="25"/>
        <v>Fichte Ekl 2 nur 25 bis 60 Jahre</v>
      </c>
    </row>
    <row r="68" spans="1:31" x14ac:dyDescent="0.25">
      <c r="A68" t="s">
        <v>7</v>
      </c>
      <c r="B68" t="s">
        <v>8</v>
      </c>
      <c r="C68" t="s">
        <v>9</v>
      </c>
      <c r="D68">
        <v>2</v>
      </c>
      <c r="E68" t="str">
        <f t="shared" si="3"/>
        <v>Fichte4mhoch2</v>
      </c>
      <c r="F68" t="str">
        <f t="shared" si="23"/>
        <v>Fichte Ekl 2 nur 25 bis 60 Jahre</v>
      </c>
      <c r="G68">
        <v>6900</v>
      </c>
      <c r="H68">
        <v>7410</v>
      </c>
      <c r="I68">
        <v>7840</v>
      </c>
      <c r="J68">
        <v>8250</v>
      </c>
      <c r="K68">
        <v>8570</v>
      </c>
      <c r="L68">
        <v>8860</v>
      </c>
      <c r="M68">
        <v>9120</v>
      </c>
      <c r="N68">
        <v>9340</v>
      </c>
      <c r="O68" t="str">
        <f t="shared" si="24"/>
        <v>Fichte Ekl 2 nur 25 bis 60 Jahre</v>
      </c>
      <c r="P68" t="str">
        <f t="shared" si="24"/>
        <v>Fichte Ekl 2 nur 25 bis 60 Jahre</v>
      </c>
      <c r="Q68" t="str">
        <f t="shared" si="24"/>
        <v>Fichte Ekl 2 nur 25 bis 60 Jahre</v>
      </c>
      <c r="R68" t="str">
        <f t="shared" si="24"/>
        <v>Fichte Ekl 2 nur 25 bis 60 Jahre</v>
      </c>
      <c r="S68" t="str">
        <f t="shared" si="24"/>
        <v>Fichte Ekl 2 nur 25 bis 60 Jahre</v>
      </c>
      <c r="T68">
        <v>1.87</v>
      </c>
      <c r="U68">
        <v>2.48</v>
      </c>
      <c r="V68">
        <v>3.16</v>
      </c>
      <c r="W68">
        <v>3.91</v>
      </c>
      <c r="X68">
        <v>4.71</v>
      </c>
      <c r="Y68">
        <v>5.58</v>
      </c>
      <c r="Z68">
        <v>6.5</v>
      </c>
      <c r="AA68">
        <v>7.49</v>
      </c>
      <c r="AB68" t="str">
        <f t="shared" si="25"/>
        <v>Fichte Ekl 2 nur 25 bis 60 Jahre</v>
      </c>
      <c r="AC68" t="str">
        <f t="shared" si="25"/>
        <v>Fichte Ekl 2 nur 25 bis 60 Jahre</v>
      </c>
      <c r="AD68" t="str">
        <f t="shared" si="25"/>
        <v>Fichte Ekl 2 nur 25 bis 60 Jahre</v>
      </c>
      <c r="AE68" t="str">
        <f t="shared" si="25"/>
        <v>Fichte Ekl 2 nur 25 bis 60 Jahre</v>
      </c>
    </row>
    <row r="69" spans="1:31" x14ac:dyDescent="0.25">
      <c r="A69" t="s">
        <v>7</v>
      </c>
      <c r="B69" t="s">
        <v>8</v>
      </c>
      <c r="C69" t="s">
        <v>15</v>
      </c>
      <c r="D69">
        <v>2</v>
      </c>
      <c r="E69" t="str">
        <f t="shared" ref="E69:E132" si="26">CONCATENATE(A69,B69,C69,D69)</f>
        <v>Fichte4mgering2</v>
      </c>
      <c r="F69" t="str">
        <f t="shared" si="23"/>
        <v>Fichte Ekl 2 nur 25 bis 60 Jahre</v>
      </c>
      <c r="G69">
        <v>3900</v>
      </c>
      <c r="H69">
        <v>4190</v>
      </c>
      <c r="I69">
        <v>4430</v>
      </c>
      <c r="J69">
        <v>4670</v>
      </c>
      <c r="K69">
        <v>4850</v>
      </c>
      <c r="L69">
        <v>5010</v>
      </c>
      <c r="M69">
        <v>5150</v>
      </c>
      <c r="N69">
        <v>5270</v>
      </c>
      <c r="O69" t="str">
        <f t="shared" si="24"/>
        <v>Fichte Ekl 2 nur 25 bis 60 Jahre</v>
      </c>
      <c r="P69" t="str">
        <f t="shared" si="24"/>
        <v>Fichte Ekl 2 nur 25 bis 60 Jahre</v>
      </c>
      <c r="Q69" t="str">
        <f t="shared" si="24"/>
        <v>Fichte Ekl 2 nur 25 bis 60 Jahre</v>
      </c>
      <c r="R69" t="str">
        <f t="shared" si="24"/>
        <v>Fichte Ekl 2 nur 25 bis 60 Jahre</v>
      </c>
      <c r="S69" t="str">
        <f t="shared" si="24"/>
        <v>Fichte Ekl 2 nur 25 bis 60 Jahre</v>
      </c>
      <c r="T69">
        <v>1.06</v>
      </c>
      <c r="U69">
        <v>1.4</v>
      </c>
      <c r="V69">
        <v>1.78</v>
      </c>
      <c r="W69">
        <v>2.21</v>
      </c>
      <c r="X69">
        <v>2.67</v>
      </c>
      <c r="Y69">
        <v>3.15</v>
      </c>
      <c r="Z69">
        <v>3.67</v>
      </c>
      <c r="AA69">
        <v>4.2300000000000004</v>
      </c>
      <c r="AB69" t="str">
        <f t="shared" si="25"/>
        <v>Fichte Ekl 2 nur 25 bis 60 Jahre</v>
      </c>
      <c r="AC69" t="str">
        <f t="shared" si="25"/>
        <v>Fichte Ekl 2 nur 25 bis 60 Jahre</v>
      </c>
      <c r="AD69" t="str">
        <f t="shared" si="25"/>
        <v>Fichte Ekl 2 nur 25 bis 60 Jahre</v>
      </c>
      <c r="AE69" t="str">
        <f t="shared" si="25"/>
        <v>Fichte Ekl 2 nur 25 bis 60 Jahre</v>
      </c>
    </row>
    <row r="70" spans="1:31" x14ac:dyDescent="0.25">
      <c r="A70" t="s">
        <v>7</v>
      </c>
      <c r="B70" t="s">
        <v>14</v>
      </c>
      <c r="C70" t="s">
        <v>9</v>
      </c>
      <c r="D70">
        <v>3</v>
      </c>
      <c r="E70" t="str">
        <f t="shared" si="26"/>
        <v>Fichte2mhoch3</v>
      </c>
      <c r="F70" t="str">
        <f t="shared" ref="F70:G75" si="27">"Fichte Ekl 3 nur 30 bis 60 Jahre"</f>
        <v>Fichte Ekl 3 nur 30 bis 60 Jahre</v>
      </c>
      <c r="G70" t="str">
        <f t="shared" si="27"/>
        <v>Fichte Ekl 3 nur 30 bis 60 Jahre</v>
      </c>
      <c r="H70">
        <v>3150</v>
      </c>
      <c r="I70">
        <v>3390</v>
      </c>
      <c r="J70">
        <v>3600</v>
      </c>
      <c r="K70">
        <v>3780</v>
      </c>
      <c r="L70">
        <v>3910</v>
      </c>
      <c r="M70">
        <v>4040</v>
      </c>
      <c r="N70">
        <v>4140</v>
      </c>
      <c r="O70" t="str">
        <f t="shared" ref="O70:T75" si="28">"Fichte Ekl 3 nur 30 bis 60 Jahre"</f>
        <v>Fichte Ekl 3 nur 30 bis 60 Jahre</v>
      </c>
      <c r="P70" t="str">
        <f t="shared" si="28"/>
        <v>Fichte Ekl 3 nur 30 bis 60 Jahre</v>
      </c>
      <c r="Q70" t="str">
        <f t="shared" si="28"/>
        <v>Fichte Ekl 3 nur 30 bis 60 Jahre</v>
      </c>
      <c r="R70" t="str">
        <f t="shared" si="28"/>
        <v>Fichte Ekl 3 nur 30 bis 60 Jahre</v>
      </c>
      <c r="S70" t="str">
        <f t="shared" si="28"/>
        <v>Fichte Ekl 3 nur 30 bis 60 Jahre</v>
      </c>
      <c r="T70" t="str">
        <f t="shared" si="28"/>
        <v>Fichte Ekl 3 nur 30 bis 60 Jahre</v>
      </c>
      <c r="U70">
        <v>0.9</v>
      </c>
      <c r="V70">
        <v>1.1499999999999999</v>
      </c>
      <c r="W70">
        <v>1.43</v>
      </c>
      <c r="X70">
        <v>1.72</v>
      </c>
      <c r="Y70">
        <v>2.0299999999999998</v>
      </c>
      <c r="Z70">
        <v>2.38</v>
      </c>
      <c r="AA70">
        <v>2.74</v>
      </c>
      <c r="AB70" t="str">
        <f t="shared" ref="AB70:AE75" si="29">"Fichte Ekl 3 nur 30 bis 60 Jahre"</f>
        <v>Fichte Ekl 3 nur 30 bis 60 Jahre</v>
      </c>
      <c r="AC70" t="str">
        <f t="shared" si="29"/>
        <v>Fichte Ekl 3 nur 30 bis 60 Jahre</v>
      </c>
      <c r="AD70" t="str">
        <f t="shared" si="29"/>
        <v>Fichte Ekl 3 nur 30 bis 60 Jahre</v>
      </c>
      <c r="AE70" t="str">
        <f t="shared" si="29"/>
        <v>Fichte Ekl 3 nur 30 bis 60 Jahre</v>
      </c>
    </row>
    <row r="71" spans="1:31" x14ac:dyDescent="0.25">
      <c r="A71" t="s">
        <v>7</v>
      </c>
      <c r="B71" t="s">
        <v>14</v>
      </c>
      <c r="C71" t="s">
        <v>15</v>
      </c>
      <c r="D71">
        <v>3</v>
      </c>
      <c r="E71" t="str">
        <f t="shared" si="26"/>
        <v>Fichte2mgering3</v>
      </c>
      <c r="F71" t="str">
        <f t="shared" si="27"/>
        <v>Fichte Ekl 3 nur 30 bis 60 Jahre</v>
      </c>
      <c r="G71" t="str">
        <f t="shared" si="27"/>
        <v>Fichte Ekl 3 nur 30 bis 60 Jahre</v>
      </c>
      <c r="H71">
        <v>2030</v>
      </c>
      <c r="I71">
        <v>2190</v>
      </c>
      <c r="J71">
        <v>2330</v>
      </c>
      <c r="K71">
        <v>2430</v>
      </c>
      <c r="L71">
        <v>2520</v>
      </c>
      <c r="M71">
        <v>2590</v>
      </c>
      <c r="N71">
        <v>2650</v>
      </c>
      <c r="O71" t="str">
        <f t="shared" si="28"/>
        <v>Fichte Ekl 3 nur 30 bis 60 Jahre</v>
      </c>
      <c r="P71" t="str">
        <f t="shared" si="28"/>
        <v>Fichte Ekl 3 nur 30 bis 60 Jahre</v>
      </c>
      <c r="Q71" t="str">
        <f t="shared" si="28"/>
        <v>Fichte Ekl 3 nur 30 bis 60 Jahre</v>
      </c>
      <c r="R71" t="str">
        <f t="shared" si="28"/>
        <v>Fichte Ekl 3 nur 30 bis 60 Jahre</v>
      </c>
      <c r="S71" t="str">
        <f t="shared" si="28"/>
        <v>Fichte Ekl 3 nur 30 bis 60 Jahre</v>
      </c>
      <c r="T71" t="str">
        <f t="shared" si="28"/>
        <v>Fichte Ekl 3 nur 30 bis 60 Jahre</v>
      </c>
      <c r="U71">
        <v>0.57999999999999996</v>
      </c>
      <c r="V71">
        <v>0.74</v>
      </c>
      <c r="W71">
        <v>0.92</v>
      </c>
      <c r="X71">
        <v>1.1100000000000001</v>
      </c>
      <c r="Y71">
        <v>1.31</v>
      </c>
      <c r="Z71">
        <v>1.52</v>
      </c>
      <c r="AA71">
        <v>1.75</v>
      </c>
      <c r="AB71" t="str">
        <f t="shared" si="29"/>
        <v>Fichte Ekl 3 nur 30 bis 60 Jahre</v>
      </c>
      <c r="AC71" t="str">
        <f t="shared" si="29"/>
        <v>Fichte Ekl 3 nur 30 bis 60 Jahre</v>
      </c>
      <c r="AD71" t="str">
        <f t="shared" si="29"/>
        <v>Fichte Ekl 3 nur 30 bis 60 Jahre</v>
      </c>
      <c r="AE71" t="str">
        <f t="shared" si="29"/>
        <v>Fichte Ekl 3 nur 30 bis 60 Jahre</v>
      </c>
    </row>
    <row r="72" spans="1:31" x14ac:dyDescent="0.25">
      <c r="A72" t="s">
        <v>7</v>
      </c>
      <c r="B72" t="s">
        <v>18</v>
      </c>
      <c r="C72" t="s">
        <v>9</v>
      </c>
      <c r="D72">
        <v>3</v>
      </c>
      <c r="E72" t="str">
        <f t="shared" si="26"/>
        <v>Fichte3mhoch3</v>
      </c>
      <c r="F72" t="str">
        <f t="shared" si="27"/>
        <v>Fichte Ekl 3 nur 30 bis 60 Jahre</v>
      </c>
      <c r="G72" t="str">
        <f t="shared" si="27"/>
        <v>Fichte Ekl 3 nur 30 bis 60 Jahre</v>
      </c>
      <c r="H72">
        <v>3790</v>
      </c>
      <c r="I72">
        <v>4080</v>
      </c>
      <c r="J72">
        <v>4350</v>
      </c>
      <c r="K72">
        <v>4580</v>
      </c>
      <c r="L72">
        <v>4770</v>
      </c>
      <c r="M72">
        <v>4940</v>
      </c>
      <c r="N72">
        <v>5090</v>
      </c>
      <c r="O72" t="str">
        <f t="shared" si="28"/>
        <v>Fichte Ekl 3 nur 30 bis 60 Jahre</v>
      </c>
      <c r="P72" t="str">
        <f t="shared" si="28"/>
        <v>Fichte Ekl 3 nur 30 bis 60 Jahre</v>
      </c>
      <c r="Q72" t="str">
        <f t="shared" si="28"/>
        <v>Fichte Ekl 3 nur 30 bis 60 Jahre</v>
      </c>
      <c r="R72" t="str">
        <f t="shared" si="28"/>
        <v>Fichte Ekl 3 nur 30 bis 60 Jahre</v>
      </c>
      <c r="S72" t="str">
        <f t="shared" si="28"/>
        <v>Fichte Ekl 3 nur 30 bis 60 Jahre</v>
      </c>
      <c r="T72" t="str">
        <f t="shared" si="28"/>
        <v>Fichte Ekl 3 nur 30 bis 60 Jahre</v>
      </c>
      <c r="U72">
        <v>1.0900000000000001</v>
      </c>
      <c r="V72">
        <v>1.39</v>
      </c>
      <c r="W72">
        <v>1.72</v>
      </c>
      <c r="X72">
        <v>2.09</v>
      </c>
      <c r="Y72">
        <v>2.48</v>
      </c>
      <c r="Z72">
        <v>2.91</v>
      </c>
      <c r="AA72">
        <v>3.37</v>
      </c>
      <c r="AB72" t="str">
        <f t="shared" si="29"/>
        <v>Fichte Ekl 3 nur 30 bis 60 Jahre</v>
      </c>
      <c r="AC72" t="str">
        <f t="shared" si="29"/>
        <v>Fichte Ekl 3 nur 30 bis 60 Jahre</v>
      </c>
      <c r="AD72" t="str">
        <f t="shared" si="29"/>
        <v>Fichte Ekl 3 nur 30 bis 60 Jahre</v>
      </c>
      <c r="AE72" t="str">
        <f t="shared" si="29"/>
        <v>Fichte Ekl 3 nur 30 bis 60 Jahre</v>
      </c>
    </row>
    <row r="73" spans="1:31" x14ac:dyDescent="0.25">
      <c r="A73" t="s">
        <v>7</v>
      </c>
      <c r="B73" t="s">
        <v>18</v>
      </c>
      <c r="C73" t="s">
        <v>15</v>
      </c>
      <c r="D73">
        <v>3</v>
      </c>
      <c r="E73" t="str">
        <f t="shared" si="26"/>
        <v>Fichte3mgering3</v>
      </c>
      <c r="F73" t="str">
        <f t="shared" si="27"/>
        <v>Fichte Ekl 3 nur 30 bis 60 Jahre</v>
      </c>
      <c r="G73" t="str">
        <f t="shared" si="27"/>
        <v>Fichte Ekl 3 nur 30 bis 60 Jahre</v>
      </c>
      <c r="H73">
        <v>2230</v>
      </c>
      <c r="I73">
        <v>2400</v>
      </c>
      <c r="J73">
        <v>2550</v>
      </c>
      <c r="K73">
        <v>2690</v>
      </c>
      <c r="L73">
        <v>2790</v>
      </c>
      <c r="M73">
        <v>2890</v>
      </c>
      <c r="N73">
        <v>2980</v>
      </c>
      <c r="O73" t="str">
        <f t="shared" si="28"/>
        <v>Fichte Ekl 3 nur 30 bis 60 Jahre</v>
      </c>
      <c r="P73" t="str">
        <f t="shared" si="28"/>
        <v>Fichte Ekl 3 nur 30 bis 60 Jahre</v>
      </c>
      <c r="Q73" t="str">
        <f t="shared" si="28"/>
        <v>Fichte Ekl 3 nur 30 bis 60 Jahre</v>
      </c>
      <c r="R73" t="str">
        <f t="shared" si="28"/>
        <v>Fichte Ekl 3 nur 30 bis 60 Jahre</v>
      </c>
      <c r="S73" t="str">
        <f t="shared" si="28"/>
        <v>Fichte Ekl 3 nur 30 bis 60 Jahre</v>
      </c>
      <c r="T73" t="str">
        <f t="shared" si="28"/>
        <v>Fichte Ekl 3 nur 30 bis 60 Jahre</v>
      </c>
      <c r="U73">
        <v>0.64</v>
      </c>
      <c r="V73">
        <v>0.81</v>
      </c>
      <c r="W73">
        <v>1.01</v>
      </c>
      <c r="X73">
        <v>1.23</v>
      </c>
      <c r="Y73">
        <v>1.45</v>
      </c>
      <c r="Z73">
        <v>1.7</v>
      </c>
      <c r="AA73">
        <v>1.97</v>
      </c>
      <c r="AB73" t="str">
        <f t="shared" si="29"/>
        <v>Fichte Ekl 3 nur 30 bis 60 Jahre</v>
      </c>
      <c r="AC73" t="str">
        <f t="shared" si="29"/>
        <v>Fichte Ekl 3 nur 30 bis 60 Jahre</v>
      </c>
      <c r="AD73" t="str">
        <f t="shared" si="29"/>
        <v>Fichte Ekl 3 nur 30 bis 60 Jahre</v>
      </c>
      <c r="AE73" t="str">
        <f t="shared" si="29"/>
        <v>Fichte Ekl 3 nur 30 bis 60 Jahre</v>
      </c>
    </row>
    <row r="74" spans="1:31" x14ac:dyDescent="0.25">
      <c r="A74" t="s">
        <v>7</v>
      </c>
      <c r="B74" t="s">
        <v>8</v>
      </c>
      <c r="C74" t="s">
        <v>9</v>
      </c>
      <c r="D74">
        <v>3</v>
      </c>
      <c r="E74" t="str">
        <f t="shared" si="26"/>
        <v>Fichte4mhoch3</v>
      </c>
      <c r="F74" t="str">
        <f t="shared" si="27"/>
        <v>Fichte Ekl 3 nur 30 bis 60 Jahre</v>
      </c>
      <c r="G74" t="str">
        <f t="shared" si="27"/>
        <v>Fichte Ekl 3 nur 30 bis 60 Jahre</v>
      </c>
      <c r="H74">
        <v>4980</v>
      </c>
      <c r="I74">
        <v>5360</v>
      </c>
      <c r="J74">
        <v>5720</v>
      </c>
      <c r="K74">
        <v>6030</v>
      </c>
      <c r="L74">
        <v>6290</v>
      </c>
      <c r="M74">
        <v>6530</v>
      </c>
      <c r="N74">
        <v>6730</v>
      </c>
      <c r="O74" t="str">
        <f t="shared" si="28"/>
        <v>Fichte Ekl 3 nur 30 bis 60 Jahre</v>
      </c>
      <c r="P74" t="str">
        <f t="shared" si="28"/>
        <v>Fichte Ekl 3 nur 30 bis 60 Jahre</v>
      </c>
      <c r="Q74" t="str">
        <f t="shared" si="28"/>
        <v>Fichte Ekl 3 nur 30 bis 60 Jahre</v>
      </c>
      <c r="R74" t="str">
        <f t="shared" si="28"/>
        <v>Fichte Ekl 3 nur 30 bis 60 Jahre</v>
      </c>
      <c r="S74" t="str">
        <f t="shared" si="28"/>
        <v>Fichte Ekl 3 nur 30 bis 60 Jahre</v>
      </c>
      <c r="T74" t="str">
        <f t="shared" si="28"/>
        <v>Fichte Ekl 3 nur 30 bis 60 Jahre</v>
      </c>
      <c r="U74">
        <v>1.43</v>
      </c>
      <c r="V74">
        <v>1.82</v>
      </c>
      <c r="W74">
        <v>2.27</v>
      </c>
      <c r="X74">
        <v>2.75</v>
      </c>
      <c r="Y74">
        <v>3.27</v>
      </c>
      <c r="Z74">
        <v>3.84</v>
      </c>
      <c r="AA74">
        <v>4.45</v>
      </c>
      <c r="AB74" t="str">
        <f t="shared" si="29"/>
        <v>Fichte Ekl 3 nur 30 bis 60 Jahre</v>
      </c>
      <c r="AC74" t="str">
        <f t="shared" si="29"/>
        <v>Fichte Ekl 3 nur 30 bis 60 Jahre</v>
      </c>
      <c r="AD74" t="str">
        <f t="shared" si="29"/>
        <v>Fichte Ekl 3 nur 30 bis 60 Jahre</v>
      </c>
      <c r="AE74" t="str">
        <f t="shared" si="29"/>
        <v>Fichte Ekl 3 nur 30 bis 60 Jahre</v>
      </c>
    </row>
    <row r="75" spans="1:31" x14ac:dyDescent="0.25">
      <c r="A75" t="s">
        <v>7</v>
      </c>
      <c r="B75" t="s">
        <v>8</v>
      </c>
      <c r="C75" t="s">
        <v>15</v>
      </c>
      <c r="D75">
        <v>3</v>
      </c>
      <c r="E75" t="str">
        <f t="shared" si="26"/>
        <v>Fichte4mgering3</v>
      </c>
      <c r="F75" t="str">
        <f t="shared" si="27"/>
        <v>Fichte Ekl 3 nur 30 bis 60 Jahre</v>
      </c>
      <c r="G75" t="str">
        <f t="shared" si="27"/>
        <v>Fichte Ekl 3 nur 30 bis 60 Jahre</v>
      </c>
      <c r="H75">
        <v>2890</v>
      </c>
      <c r="I75">
        <v>3120</v>
      </c>
      <c r="J75">
        <v>3320</v>
      </c>
      <c r="K75">
        <v>3500</v>
      </c>
      <c r="L75">
        <v>3650</v>
      </c>
      <c r="M75">
        <v>3780</v>
      </c>
      <c r="N75">
        <v>3890</v>
      </c>
      <c r="O75" t="str">
        <f t="shared" si="28"/>
        <v>Fichte Ekl 3 nur 30 bis 60 Jahre</v>
      </c>
      <c r="P75" t="str">
        <f t="shared" si="28"/>
        <v>Fichte Ekl 3 nur 30 bis 60 Jahre</v>
      </c>
      <c r="Q75" t="str">
        <f t="shared" si="28"/>
        <v>Fichte Ekl 3 nur 30 bis 60 Jahre</v>
      </c>
      <c r="R75" t="str">
        <f t="shared" si="28"/>
        <v>Fichte Ekl 3 nur 30 bis 60 Jahre</v>
      </c>
      <c r="S75" t="str">
        <f t="shared" si="28"/>
        <v>Fichte Ekl 3 nur 30 bis 60 Jahre</v>
      </c>
      <c r="T75" t="str">
        <f t="shared" si="28"/>
        <v>Fichte Ekl 3 nur 30 bis 60 Jahre</v>
      </c>
      <c r="U75">
        <v>0.83</v>
      </c>
      <c r="V75">
        <v>1.06</v>
      </c>
      <c r="W75">
        <v>1.31</v>
      </c>
      <c r="X75">
        <v>1.6</v>
      </c>
      <c r="Y75">
        <v>1.9</v>
      </c>
      <c r="Z75">
        <v>2.2200000000000002</v>
      </c>
      <c r="AA75">
        <v>2.57</v>
      </c>
      <c r="AB75" t="str">
        <f t="shared" si="29"/>
        <v>Fichte Ekl 3 nur 30 bis 60 Jahre</v>
      </c>
      <c r="AC75" t="str">
        <f t="shared" si="29"/>
        <v>Fichte Ekl 3 nur 30 bis 60 Jahre</v>
      </c>
      <c r="AD75" t="str">
        <f t="shared" si="29"/>
        <v>Fichte Ekl 3 nur 30 bis 60 Jahre</v>
      </c>
      <c r="AE75" t="str">
        <f t="shared" si="29"/>
        <v>Fichte Ekl 3 nur 30 bis 60 Jahre</v>
      </c>
    </row>
    <row r="76" spans="1:31" x14ac:dyDescent="0.25">
      <c r="E76" t="str">
        <f t="shared" si="26"/>
        <v/>
      </c>
    </row>
    <row r="77" spans="1:31" x14ac:dyDescent="0.25">
      <c r="E77" t="str">
        <f t="shared" si="26"/>
        <v/>
      </c>
    </row>
    <row r="78" spans="1:31" x14ac:dyDescent="0.25">
      <c r="E78" t="str">
        <f t="shared" si="26"/>
        <v/>
      </c>
    </row>
    <row r="79" spans="1:31" x14ac:dyDescent="0.25">
      <c r="E79" t="str">
        <f t="shared" si="26"/>
        <v/>
      </c>
    </row>
    <row r="80" spans="1:31" x14ac:dyDescent="0.25">
      <c r="E80" t="str">
        <f t="shared" si="26"/>
        <v/>
      </c>
    </row>
    <row r="81" spans="5:5" x14ac:dyDescent="0.25">
      <c r="E81" t="str">
        <f t="shared" si="26"/>
        <v/>
      </c>
    </row>
    <row r="82" spans="5:5" x14ac:dyDescent="0.25">
      <c r="E82" t="str">
        <f t="shared" si="26"/>
        <v/>
      </c>
    </row>
    <row r="83" spans="5:5" x14ac:dyDescent="0.25">
      <c r="E83" t="str">
        <f t="shared" si="26"/>
        <v/>
      </c>
    </row>
    <row r="84" spans="5:5" x14ac:dyDescent="0.25">
      <c r="E84" t="str">
        <f t="shared" si="26"/>
        <v/>
      </c>
    </row>
    <row r="85" spans="5:5" x14ac:dyDescent="0.25">
      <c r="E85" t="str">
        <f t="shared" si="26"/>
        <v/>
      </c>
    </row>
    <row r="86" spans="5:5" x14ac:dyDescent="0.25">
      <c r="E86" t="str">
        <f t="shared" si="26"/>
        <v/>
      </c>
    </row>
    <row r="87" spans="5:5" x14ac:dyDescent="0.25">
      <c r="E87" t="str">
        <f t="shared" si="26"/>
        <v/>
      </c>
    </row>
    <row r="88" spans="5:5" x14ac:dyDescent="0.25">
      <c r="E88" t="str">
        <f t="shared" si="26"/>
        <v/>
      </c>
    </row>
    <row r="89" spans="5:5" x14ac:dyDescent="0.25">
      <c r="E89" t="str">
        <f t="shared" si="26"/>
        <v/>
      </c>
    </row>
    <row r="90" spans="5:5" x14ac:dyDescent="0.25">
      <c r="E90" t="str">
        <f t="shared" si="26"/>
        <v/>
      </c>
    </row>
    <row r="91" spans="5:5" x14ac:dyDescent="0.25">
      <c r="E91" t="str">
        <f t="shared" si="26"/>
        <v/>
      </c>
    </row>
    <row r="92" spans="5:5" x14ac:dyDescent="0.25">
      <c r="E92" t="str">
        <f t="shared" si="26"/>
        <v/>
      </c>
    </row>
    <row r="93" spans="5:5" x14ac:dyDescent="0.25">
      <c r="E93" t="str">
        <f t="shared" si="26"/>
        <v/>
      </c>
    </row>
    <row r="94" spans="5:5" x14ac:dyDescent="0.25">
      <c r="E94" t="str">
        <f t="shared" si="26"/>
        <v/>
      </c>
    </row>
    <row r="95" spans="5:5" x14ac:dyDescent="0.25">
      <c r="E95" t="str">
        <f t="shared" si="26"/>
        <v/>
      </c>
    </row>
    <row r="96" spans="5:5" x14ac:dyDescent="0.25">
      <c r="E96" t="str">
        <f t="shared" si="26"/>
        <v/>
      </c>
    </row>
    <row r="97" spans="5:5" x14ac:dyDescent="0.25">
      <c r="E97" t="str">
        <f t="shared" si="26"/>
        <v/>
      </c>
    </row>
    <row r="98" spans="5:5" x14ac:dyDescent="0.25">
      <c r="E98" t="str">
        <f t="shared" si="26"/>
        <v/>
      </c>
    </row>
    <row r="99" spans="5:5" x14ac:dyDescent="0.25">
      <c r="E99" t="str">
        <f t="shared" si="26"/>
        <v/>
      </c>
    </row>
    <row r="100" spans="5:5" x14ac:dyDescent="0.25">
      <c r="E100" t="str">
        <f t="shared" si="26"/>
        <v/>
      </c>
    </row>
    <row r="101" spans="5:5" x14ac:dyDescent="0.25">
      <c r="E101" t="str">
        <f t="shared" si="26"/>
        <v/>
      </c>
    </row>
    <row r="102" spans="5:5" x14ac:dyDescent="0.25">
      <c r="E102" t="str">
        <f t="shared" si="26"/>
        <v/>
      </c>
    </row>
    <row r="103" spans="5:5" x14ac:dyDescent="0.25">
      <c r="E103" t="str">
        <f t="shared" si="26"/>
        <v/>
      </c>
    </row>
    <row r="104" spans="5:5" x14ac:dyDescent="0.25">
      <c r="E104" t="str">
        <f t="shared" si="26"/>
        <v/>
      </c>
    </row>
    <row r="105" spans="5:5" x14ac:dyDescent="0.25">
      <c r="E105" t="str">
        <f t="shared" si="26"/>
        <v/>
      </c>
    </row>
    <row r="106" spans="5:5" x14ac:dyDescent="0.25">
      <c r="E106" t="str">
        <f t="shared" si="26"/>
        <v/>
      </c>
    </row>
    <row r="107" spans="5:5" x14ac:dyDescent="0.25">
      <c r="E107" t="str">
        <f t="shared" si="26"/>
        <v/>
      </c>
    </row>
    <row r="108" spans="5:5" x14ac:dyDescent="0.25">
      <c r="E108" t="str">
        <f t="shared" si="26"/>
        <v/>
      </c>
    </row>
    <row r="109" spans="5:5" x14ac:dyDescent="0.25">
      <c r="E109" t="str">
        <f t="shared" si="26"/>
        <v/>
      </c>
    </row>
    <row r="110" spans="5:5" x14ac:dyDescent="0.25">
      <c r="E110" t="str">
        <f t="shared" si="26"/>
        <v/>
      </c>
    </row>
    <row r="111" spans="5:5" x14ac:dyDescent="0.25">
      <c r="E111" t="str">
        <f t="shared" si="26"/>
        <v/>
      </c>
    </row>
    <row r="112" spans="5:5" x14ac:dyDescent="0.25">
      <c r="E112" t="str">
        <f t="shared" si="26"/>
        <v/>
      </c>
    </row>
    <row r="113" spans="5:5" x14ac:dyDescent="0.25">
      <c r="E113" t="str">
        <f t="shared" si="26"/>
        <v/>
      </c>
    </row>
    <row r="114" spans="5:5" x14ac:dyDescent="0.25">
      <c r="E114" t="str">
        <f t="shared" si="26"/>
        <v/>
      </c>
    </row>
    <row r="115" spans="5:5" x14ac:dyDescent="0.25">
      <c r="E115" t="str">
        <f t="shared" si="26"/>
        <v/>
      </c>
    </row>
    <row r="116" spans="5:5" x14ac:dyDescent="0.25">
      <c r="E116" t="str">
        <f t="shared" si="26"/>
        <v/>
      </c>
    </row>
    <row r="117" spans="5:5" x14ac:dyDescent="0.25">
      <c r="E117" t="str">
        <f t="shared" si="26"/>
        <v/>
      </c>
    </row>
    <row r="118" spans="5:5" x14ac:dyDescent="0.25">
      <c r="E118" t="str">
        <f t="shared" si="26"/>
        <v/>
      </c>
    </row>
    <row r="119" spans="5:5" x14ac:dyDescent="0.25">
      <c r="E119" t="str">
        <f t="shared" si="26"/>
        <v/>
      </c>
    </row>
    <row r="120" spans="5:5" x14ac:dyDescent="0.25">
      <c r="E120" t="str">
        <f t="shared" si="26"/>
        <v/>
      </c>
    </row>
    <row r="121" spans="5:5" x14ac:dyDescent="0.25">
      <c r="E121" t="str">
        <f t="shared" si="26"/>
        <v/>
      </c>
    </row>
    <row r="122" spans="5:5" x14ac:dyDescent="0.25">
      <c r="E122" t="str">
        <f t="shared" si="26"/>
        <v/>
      </c>
    </row>
    <row r="123" spans="5:5" x14ac:dyDescent="0.25">
      <c r="E123" t="str">
        <f t="shared" si="26"/>
        <v/>
      </c>
    </row>
    <row r="124" spans="5:5" x14ac:dyDescent="0.25">
      <c r="E124" t="str">
        <f t="shared" si="26"/>
        <v/>
      </c>
    </row>
    <row r="125" spans="5:5" x14ac:dyDescent="0.25">
      <c r="E125" t="str">
        <f t="shared" si="26"/>
        <v/>
      </c>
    </row>
    <row r="126" spans="5:5" x14ac:dyDescent="0.25">
      <c r="E126" t="str">
        <f t="shared" si="26"/>
        <v/>
      </c>
    </row>
    <row r="127" spans="5:5" x14ac:dyDescent="0.25">
      <c r="E127" t="str">
        <f t="shared" si="26"/>
        <v/>
      </c>
    </row>
    <row r="128" spans="5:5" x14ac:dyDescent="0.25">
      <c r="E128" t="str">
        <f t="shared" si="26"/>
        <v/>
      </c>
    </row>
    <row r="129" spans="5:5" x14ac:dyDescent="0.25">
      <c r="E129" t="str">
        <f t="shared" si="26"/>
        <v/>
      </c>
    </row>
    <row r="130" spans="5:5" x14ac:dyDescent="0.25">
      <c r="E130" t="str">
        <f t="shared" si="26"/>
        <v/>
      </c>
    </row>
    <row r="131" spans="5:5" x14ac:dyDescent="0.25">
      <c r="E131" t="str">
        <f t="shared" si="26"/>
        <v/>
      </c>
    </row>
    <row r="132" spans="5:5" x14ac:dyDescent="0.25">
      <c r="E132" t="str">
        <f t="shared" si="26"/>
        <v/>
      </c>
    </row>
    <row r="133" spans="5:5" x14ac:dyDescent="0.25">
      <c r="E133" t="str">
        <f t="shared" ref="E133:E147" si="30">CONCATENATE(A133,B133,C133,D133)</f>
        <v/>
      </c>
    </row>
    <row r="134" spans="5:5" x14ac:dyDescent="0.25">
      <c r="E134" t="str">
        <f t="shared" si="30"/>
        <v/>
      </c>
    </row>
    <row r="135" spans="5:5" x14ac:dyDescent="0.25">
      <c r="E135" t="str">
        <f t="shared" si="30"/>
        <v/>
      </c>
    </row>
    <row r="136" spans="5:5" x14ac:dyDescent="0.25">
      <c r="E136" t="str">
        <f t="shared" si="30"/>
        <v/>
      </c>
    </row>
    <row r="137" spans="5:5" x14ac:dyDescent="0.25">
      <c r="E137" t="str">
        <f t="shared" si="30"/>
        <v/>
      </c>
    </row>
    <row r="138" spans="5:5" x14ac:dyDescent="0.25">
      <c r="E138" t="str">
        <f t="shared" si="30"/>
        <v/>
      </c>
    </row>
    <row r="139" spans="5:5" x14ac:dyDescent="0.25">
      <c r="E139" t="str">
        <f t="shared" si="30"/>
        <v/>
      </c>
    </row>
    <row r="140" spans="5:5" x14ac:dyDescent="0.25">
      <c r="E140" t="str">
        <f t="shared" si="30"/>
        <v/>
      </c>
    </row>
    <row r="141" spans="5:5" x14ac:dyDescent="0.25">
      <c r="E141" t="str">
        <f t="shared" si="30"/>
        <v/>
      </c>
    </row>
    <row r="142" spans="5:5" x14ac:dyDescent="0.25">
      <c r="E142" t="str">
        <f t="shared" si="30"/>
        <v/>
      </c>
    </row>
    <row r="143" spans="5:5" x14ac:dyDescent="0.25">
      <c r="E143" t="str">
        <f t="shared" si="30"/>
        <v/>
      </c>
    </row>
    <row r="144" spans="5:5" x14ac:dyDescent="0.25">
      <c r="E144" t="str">
        <f t="shared" si="30"/>
        <v/>
      </c>
    </row>
    <row r="145" spans="5:5" x14ac:dyDescent="0.25">
      <c r="E145" t="str">
        <f t="shared" si="30"/>
        <v/>
      </c>
    </row>
    <row r="146" spans="5:5" x14ac:dyDescent="0.25">
      <c r="E146" t="str">
        <f t="shared" si="30"/>
        <v/>
      </c>
    </row>
    <row r="147" spans="5:5" x14ac:dyDescent="0.25">
      <c r="E147" t="str">
        <f t="shared" si="30"/>
        <v/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17" sqref="E17"/>
    </sheetView>
  </sheetViews>
  <sheetFormatPr baseColWidth="10"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61</v>
      </c>
    </row>
    <row r="2" spans="1:7" x14ac:dyDescent="0.25">
      <c r="A2" t="s">
        <v>7</v>
      </c>
      <c r="B2" t="s">
        <v>14</v>
      </c>
      <c r="C2" t="s">
        <v>9</v>
      </c>
      <c r="D2">
        <v>0</v>
      </c>
      <c r="E2">
        <v>20</v>
      </c>
      <c r="G2" t="s">
        <v>63</v>
      </c>
    </row>
    <row r="3" spans="1:7" x14ac:dyDescent="0.25">
      <c r="A3" t="s">
        <v>13</v>
      </c>
      <c r="B3" t="s">
        <v>18</v>
      </c>
      <c r="C3" t="s">
        <v>15</v>
      </c>
      <c r="D3">
        <v>1</v>
      </c>
      <c r="E3">
        <v>25</v>
      </c>
      <c r="G3" t="s">
        <v>62</v>
      </c>
    </row>
    <row r="4" spans="1:7" x14ac:dyDescent="0.25">
      <c r="A4" t="s">
        <v>17</v>
      </c>
      <c r="B4" t="s">
        <v>8</v>
      </c>
      <c r="D4">
        <v>2</v>
      </c>
      <c r="E4">
        <v>30</v>
      </c>
    </row>
    <row r="5" spans="1:7" x14ac:dyDescent="0.25">
      <c r="D5">
        <v>3</v>
      </c>
      <c r="E5">
        <v>35</v>
      </c>
    </row>
    <row r="6" spans="1:7" x14ac:dyDescent="0.25">
      <c r="E6">
        <v>40</v>
      </c>
    </row>
    <row r="7" spans="1:7" x14ac:dyDescent="0.25">
      <c r="E7">
        <v>45</v>
      </c>
    </row>
    <row r="8" spans="1:7" x14ac:dyDescent="0.25">
      <c r="E8">
        <v>50</v>
      </c>
    </row>
    <row r="9" spans="1:7" x14ac:dyDescent="0.25">
      <c r="E9">
        <v>55</v>
      </c>
    </row>
    <row r="10" spans="1:7" x14ac:dyDescent="0.25">
      <c r="E10">
        <v>60</v>
      </c>
    </row>
    <row r="11" spans="1:7" x14ac:dyDescent="0.25">
      <c r="E11">
        <v>65</v>
      </c>
    </row>
    <row r="12" spans="1:7" x14ac:dyDescent="0.25">
      <c r="E12">
        <v>70</v>
      </c>
    </row>
    <row r="13" spans="1:7" x14ac:dyDescent="0.25">
      <c r="E13">
        <v>75</v>
      </c>
    </row>
    <row r="14" spans="1:7" x14ac:dyDescent="0.25">
      <c r="E14">
        <v>80</v>
      </c>
    </row>
    <row r="16" spans="1:7" x14ac:dyDescent="0.25">
      <c r="D16" t="s">
        <v>30</v>
      </c>
    </row>
    <row r="17" spans="5:5" x14ac:dyDescent="0.25">
      <c r="E17" t="s">
        <v>31</v>
      </c>
    </row>
    <row r="35" ht="14.2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Bedienung</vt:lpstr>
      <vt:lpstr>Totalausfall_Baum</vt:lpstr>
      <vt:lpstr>Totalausfall_Fläche</vt:lpstr>
      <vt:lpstr>Zuwachsverlust_Baum</vt:lpstr>
      <vt:lpstr>Schäle_Baum</vt:lpstr>
      <vt:lpstr>Schäle_Fläche</vt:lpstr>
      <vt:lpstr>Daten_Verbiß</vt:lpstr>
      <vt:lpstr>Daten_Schäle</vt:lpstr>
      <vt:lpstr>Auswahl</vt:lpstr>
      <vt:lpstr>Daten_Schäle!Entschädigungswerte_DFWR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wbfe</dc:creator>
  <cp:lastModifiedBy>BBV</cp:lastModifiedBy>
  <dcterms:created xsi:type="dcterms:W3CDTF">2014-12-19T13:41:08Z</dcterms:created>
  <dcterms:modified xsi:type="dcterms:W3CDTF">2015-05-13T13:48:28Z</dcterms:modified>
</cp:coreProperties>
</file>